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20" tabRatio="896" activeTab="2"/>
  </bookViews>
  <sheets>
    <sheet name="FOR REVIEW" sheetId="30" r:id="rId1"/>
    <sheet name="All Proposed Changes" sheetId="51" state="hidden" r:id="rId2"/>
    <sheet name="SUMMARY" sheetId="81" r:id="rId3"/>
    <sheet name="1294" sheetId="55" r:id="rId4"/>
    <sheet name="1392" sheetId="75" r:id="rId5"/>
    <sheet name="1438" sheetId="58" r:id="rId6"/>
    <sheet name="1444" sheetId="78" r:id="rId7"/>
    <sheet name="1472" sheetId="59" r:id="rId8"/>
    <sheet name="1489" sheetId="79" r:id="rId9"/>
    <sheet name="1490" sheetId="60" r:id="rId10"/>
    <sheet name="1536" sheetId="61" r:id="rId11"/>
    <sheet name="1553" sheetId="62" r:id="rId12"/>
    <sheet name="1587" sheetId="63" r:id="rId13"/>
    <sheet name="1591" sheetId="64" r:id="rId14"/>
    <sheet name="1644" sheetId="65" r:id="rId15"/>
    <sheet name="1709 &amp; 69" sheetId="77" r:id="rId16"/>
    <sheet name="1712" sheetId="67" r:id="rId17"/>
    <sheet name="1826" sheetId="68" r:id="rId18"/>
    <sheet name="1827" sheetId="69" r:id="rId19"/>
    <sheet name="1843" sheetId="80" r:id="rId20"/>
    <sheet name="1846 (1)" sheetId="71" r:id="rId21"/>
    <sheet name="1846 (2)" sheetId="74" r:id="rId22"/>
    <sheet name="1156" sheetId="31" state="hidden" r:id="rId23"/>
    <sheet name="1307" sheetId="35" state="hidden" r:id="rId24"/>
    <sheet name="1308" sheetId="36" state="hidden" r:id="rId25"/>
    <sheet name="1365" sheetId="39" state="hidden" r:id="rId26"/>
    <sheet name="1379" sheetId="41" state="hidden" r:id="rId27"/>
    <sheet name="1445" sheetId="46" state="hidden" r:id="rId28"/>
    <sheet name="1455" sheetId="47" state="hidden" r:id="rId29"/>
    <sheet name="1498" sheetId="49" state="hidden" r:id="rId30"/>
  </sheets>
  <calcPr calcId="152511" concurrentCalc="0"/>
</workbook>
</file>

<file path=xl/calcChain.xml><?xml version="1.0" encoding="utf-8"?>
<calcChain xmlns="http://schemas.openxmlformats.org/spreadsheetml/2006/main">
  <c r="E4" i="81" l="1"/>
  <c r="H4" i="81"/>
  <c r="I4" i="81"/>
  <c r="J4" i="81"/>
  <c r="E5" i="81"/>
  <c r="H5" i="81"/>
  <c r="I5" i="81"/>
  <c r="J5" i="81"/>
  <c r="E6" i="81"/>
  <c r="H6" i="81"/>
  <c r="I6" i="81"/>
  <c r="J6" i="81"/>
  <c r="E7" i="81"/>
  <c r="H7" i="81"/>
  <c r="I7" i="81"/>
  <c r="J7" i="81"/>
  <c r="E8" i="81"/>
  <c r="H8" i="81"/>
  <c r="I8" i="81"/>
  <c r="J8" i="81"/>
  <c r="E9" i="81"/>
  <c r="H9" i="81"/>
  <c r="I9" i="81"/>
  <c r="J9" i="81"/>
  <c r="E10" i="81"/>
  <c r="H10" i="81"/>
  <c r="I10" i="81"/>
  <c r="J10" i="81"/>
  <c r="E11" i="81"/>
  <c r="H11" i="81"/>
  <c r="I11" i="81"/>
  <c r="J11" i="81"/>
  <c r="E12" i="81"/>
  <c r="E13" i="81"/>
  <c r="E14" i="81"/>
  <c r="E15" i="81"/>
  <c r="E16" i="81"/>
  <c r="E17" i="81"/>
  <c r="E18" i="81"/>
  <c r="E19" i="81"/>
  <c r="E20" i="81"/>
  <c r="E21" i="81"/>
  <c r="E22" i="81"/>
  <c r="C23" i="81"/>
  <c r="D23" i="81"/>
  <c r="E23" i="81"/>
</calcChain>
</file>

<file path=xl/sharedStrings.xml><?xml version="1.0" encoding="utf-8"?>
<sst xmlns="http://schemas.openxmlformats.org/spreadsheetml/2006/main" count="1448" uniqueCount="309">
  <si>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</si>
  <si>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</si>
  <si>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</si>
  <si>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</si>
  <si>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</si>
  <si>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</si>
  <si>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</si>
  <si>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</si>
  <si>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</si>
  <si>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</si>
  <si>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</si>
  <si>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</si>
  <si>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</si>
  <si>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</si>
  <si>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</si>
  <si>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</si>
  <si>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</si>
  <si>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</si>
  <si>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</si>
  <si>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</si>
  <si>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</si>
  <si>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</si>
  <si>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</si>
  <si>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</si>
  <si>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</si>
  <si>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</si>
  <si>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</si>
  <si>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</si>
  <si>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</si>
  <si>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</si>
  <si>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</si>
  <si>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</si>
  <si>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</si>
  <si>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</si>
  <si>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</si>
  <si>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</si>
  <si>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</si>
  <si>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</si>
  <si>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</si>
  <si>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</si>
  <si>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</si>
  <si>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</si>
  <si>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</si>
  <si>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</si>
  <si>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</si>
  <si>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</si>
  <si>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</si>
  <si>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</si>
  <si>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</si>
  <si>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</si>
  <si>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</si>
  <si>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</si>
  <si>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</si>
  <si>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</si>
  <si>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</si>
  <si>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</si>
  <si>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</si>
  <si>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</si>
  <si>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</si>
  <si>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</si>
  <si>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</si>
  <si>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</si>
  <si>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</si>
  <si>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</si>
  <si>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</si>
  <si>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</si>
  <si>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</si>
  <si>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</si>
  <si>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</si>
  <si>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</si>
  <si>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</si>
  <si>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</si>
  <si>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</si>
  <si>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</si>
  <si>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</si>
  <si>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</si>
  <si>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</si>
  <si>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</si>
  <si>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</si>
  <si>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</si>
  <si>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</si>
  <si>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</si>
  <si>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</si>
  <si>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</si>
  <si>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</si>
  <si>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</si>
  <si>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</si>
  <si>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</si>
  <si>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</si>
  <si>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</si>
  <si>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</si>
  <si>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</si>
  <si>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</si>
  <si>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</si>
  <si>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</si>
  <si>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</si>
  <si>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</si>
  <si>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</si>
  <si>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</si>
  <si>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</si>
  <si>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</si>
  <si>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</si>
  <si>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</si>
  <si>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</si>
  <si>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</si>
  <si>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</si>
  <si>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</si>
  <si>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</si>
  <si>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</si>
  <si>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</si>
  <si>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</si>
  <si>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</si>
  <si>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</si>
  <si>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</si>
  <si>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</si>
  <si>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</si>
  <si>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</si>
  <si>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</si>
  <si>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</si>
  <si>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</si>
  <si>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</si>
  <si>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Upper Kettle</t>
  </si>
  <si>
    <t>1846 (1)</t>
  </si>
  <si>
    <t>1846 (2)</t>
  </si>
  <si>
    <t>ESSF wc 4</t>
  </si>
  <si>
    <t>Mature stands</t>
  </si>
  <si>
    <t>ICH mk 1</t>
  </si>
  <si>
    <t>ESSF dc 1</t>
  </si>
  <si>
    <t>*average</t>
  </si>
  <si>
    <t>PL/SE/BL</t>
  </si>
  <si>
    <t>Mature, taller stands with coasre woody debris and some interior forest conditions</t>
  </si>
  <si>
    <t>BL/SE/PL</t>
  </si>
  <si>
    <t>25.1*</t>
  </si>
  <si>
    <t>RRZ (0.7 ha)</t>
  </si>
  <si>
    <t>Mature, tall stands with some coarse woody debris and interior forest conditions</t>
  </si>
  <si>
    <t>Yes</t>
  </si>
  <si>
    <t>FD/HW/LW</t>
  </si>
  <si>
    <t>29.7*</t>
  </si>
  <si>
    <t>HW/SE</t>
  </si>
  <si>
    <t>CW/FD/SE</t>
  </si>
  <si>
    <t>Mature/old, tall stands with coarse woody debris and some interior forest conditions</t>
  </si>
  <si>
    <t>RRZ (5.0 ha)</t>
  </si>
  <si>
    <t>CW/HW</t>
  </si>
  <si>
    <t>5 - 8</t>
  </si>
  <si>
    <t>Variable age stands (mature to very old) with coarse woody debris</t>
  </si>
  <si>
    <t>RRZ (1.7 ha)</t>
  </si>
  <si>
    <t>Very old, tall stand</t>
  </si>
  <si>
    <t>Very old, tall stands</t>
  </si>
  <si>
    <t>RRZ (0.6 ha)</t>
  </si>
  <si>
    <t>VQO (R) (5.7 ha)</t>
  </si>
  <si>
    <t>PLI/BL/FDI</t>
  </si>
  <si>
    <t>RRZ (1.7 ha); Reserves (0.3 ha)</t>
  </si>
  <si>
    <t>20.6*</t>
  </si>
  <si>
    <t>PLI/BL</t>
  </si>
  <si>
    <t>Mature stands with some interior forest and coarse woody debris conditions</t>
  </si>
  <si>
    <t>Reserves (0.3 ha)</t>
  </si>
  <si>
    <t>VQO (R) (29.9 ha)</t>
  </si>
  <si>
    <t>FDI/SE</t>
  </si>
  <si>
    <t>SE/FDI</t>
  </si>
  <si>
    <t>Old/very old tall stands with some rare-old and interior forest conditions</t>
  </si>
  <si>
    <t>Mature, tall stands with some interior forest conditions</t>
  </si>
  <si>
    <t>VQO (R) (8.1 ha)</t>
  </si>
  <si>
    <t>VQO (R) (10.8 ha)</t>
  </si>
  <si>
    <t>28.1*</t>
  </si>
  <si>
    <t>Mature, tall stand with some interior forest conditions</t>
  </si>
  <si>
    <t>Terrain (0.4 ha): RRZ (0.3 ha)</t>
  </si>
  <si>
    <t>Mature, taller stands with interior forest conditions</t>
  </si>
  <si>
    <t>Mature, tall stands with interior forest conditions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</si>
  <si>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</si>
  <si>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</si>
  <si>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</si>
  <si>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</si>
  <si>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</si>
  <si>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</si>
  <si>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</si>
  <si>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 xml:space="preserve">Original OGMA: </t>
  </si>
  <si>
    <t>Proposed OGMA:</t>
  </si>
  <si>
    <t>Relocated to:</t>
  </si>
  <si>
    <t>Trade-off:</t>
  </si>
  <si>
    <t>Notes:</t>
  </si>
  <si>
    <t>1709 &amp; 69</t>
  </si>
  <si>
    <t>SE/BL/PLI</t>
  </si>
  <si>
    <t>RELOCATED</t>
  </si>
  <si>
    <t>Close-up of Relocated OGMA:</t>
  </si>
  <si>
    <t>Close-up of Proposed OGMA:</t>
  </si>
  <si>
    <t>RRZ (13.7 ha)</t>
  </si>
  <si>
    <t>VQO (R) (~ 11.0 ha)</t>
  </si>
  <si>
    <t>SB/SE/BL</t>
  </si>
  <si>
    <t>RRZ (8.5 ha)</t>
  </si>
  <si>
    <t>VQO (R) (~ 5.5ha)</t>
  </si>
  <si>
    <t>Mature, tall stands with coarse woody debris</t>
  </si>
  <si>
    <t>Some THLB for NHLB; no interior forest</t>
  </si>
  <si>
    <t>Riparian (streams and lakeshore management zone) (54%) anchor</t>
  </si>
  <si>
    <t>Close-up of Relocated and Proposed OGMA:</t>
  </si>
  <si>
    <t>THLB for NHLB</t>
  </si>
  <si>
    <t>Mature to old, tall stands with minor interior forest conditions</t>
  </si>
  <si>
    <t>WHA (26.5 ha); RRZ (4.1 ha)</t>
  </si>
  <si>
    <t>Wildlife habitat area (8-137 grizzly bear) (96%) and riparian (stream) (15%) anchors</t>
  </si>
  <si>
    <t>22.0*</t>
  </si>
  <si>
    <t>22.4*</t>
  </si>
  <si>
    <t>SE/BL/FDI</t>
  </si>
  <si>
    <t>Very old, taller stands</t>
  </si>
  <si>
    <t>Wildlife habitat area (8-132 grizzly bear) (100%)</t>
  </si>
  <si>
    <t>WHA (4.5 ha)</t>
  </si>
  <si>
    <t>24.5*</t>
  </si>
  <si>
    <t>WHA (7.7 ha); RRZ (2.8 ha)</t>
  </si>
  <si>
    <t>Old to very old, tall stands</t>
  </si>
  <si>
    <t>Wildlife habitat area (8-145 grizzly bear) (100%) and riparian (stream) (36%) anchors</t>
  </si>
  <si>
    <t>Adjacent to and connects four wetland riparian areas</t>
  </si>
  <si>
    <t>Some NHLB for THLB</t>
  </si>
  <si>
    <t>NHLB for THLB</t>
  </si>
  <si>
    <t>28.6*</t>
  </si>
  <si>
    <t>Very old, tall stands with some interior forest conditions (3.5 ha)</t>
  </si>
  <si>
    <t>WHA (18.8 ha); RRZ (3.8 ha); Terrain (0.3 ha)</t>
  </si>
  <si>
    <t>Wildlife habitat area (8-1132 grizzly bear) (100%) and riparian (stream) (20%) anchors</t>
  </si>
  <si>
    <t>VQO (R) (10.0 ha)</t>
  </si>
  <si>
    <t>Lakeshore management zone (100%) along Bisson Lake</t>
  </si>
  <si>
    <t>SE/PLI/BL</t>
  </si>
  <si>
    <t>PLI/SE/BL</t>
  </si>
  <si>
    <t>RRZ (0.3 ha)</t>
  </si>
  <si>
    <t>Old to very old, taller stands with some coarse woody debris</t>
  </si>
  <si>
    <t>Builds off existing OGMA 1585</t>
  </si>
  <si>
    <t>Proposed OGMA 1269 builds off this proposed OGMA</t>
  </si>
  <si>
    <t>WHA (7.7 ha); RRZ (2.3 ha)</t>
  </si>
  <si>
    <t>Very old, tall stands with some interior forest</t>
  </si>
  <si>
    <t xml:space="preserve">Very old, tall stands </t>
  </si>
  <si>
    <t>Wildlife habitat area (8-131 grizzly bear) (100%) and riparian (stream) (30%) anchors</t>
  </si>
  <si>
    <t>Identify in shapefile under proposed OGMA 1709</t>
  </si>
  <si>
    <t>Slightly improved OGMA score because no pine-leading stands</t>
  </si>
  <si>
    <t>Bulds off remaining portion of existing OGMA 1709</t>
  </si>
  <si>
    <t>Reserve (40%) and minor riparian (stream) anchors</t>
  </si>
  <si>
    <t>Reserves (10.1 ha); RRZ (0.8 ha)</t>
  </si>
  <si>
    <t>10 - 12</t>
  </si>
  <si>
    <t>BL/SE/PLI</t>
  </si>
  <si>
    <t>Lower OGMA score because reduced interior forest conditions</t>
  </si>
  <si>
    <t>Mature, tall stands with some (less) interior forest conditions</t>
  </si>
  <si>
    <t>WHA (8.1 ha); RRZ (3.7 ha)</t>
  </si>
  <si>
    <t>Wildlife habitat area (8-138 Grizzly Bear) (100%) and riparian (stream ) (46%) anchors</t>
  </si>
  <si>
    <t>Younger, shorter stands to be relocated to wildlife habitat area</t>
  </si>
  <si>
    <t>WHA (10.8 ha); RRZ (0.8 ha)</t>
  </si>
  <si>
    <t>Mature stands with interior forest conditions</t>
  </si>
  <si>
    <t>Wildlife habitat area (8-138 Grizzly Bear) (100%) and riparian (stream ) (7%) anchors</t>
  </si>
  <si>
    <t>WHA (23.3 ha); Terrain (4.6 ha); RRZ (2.5 ha)</t>
  </si>
  <si>
    <t>Mature tall stands mostly in interior forest conditions</t>
  </si>
  <si>
    <t>Wildlife habitat area (8-138 Grizzly Bear) (83%), terrain (16%) and riparian (stream) (9%) anchors</t>
  </si>
  <si>
    <t>Slightly younger stands to be relocated to wildlife habitat area</t>
  </si>
  <si>
    <t>PL/BL/SE</t>
  </si>
  <si>
    <t>Builds off proposed OGMAs 1826, 1827 and 1846 (1)</t>
  </si>
  <si>
    <t>WHA (49.3 ha); RRZ (2.7 ha); Terrain (1.9 ha)</t>
  </si>
  <si>
    <t>Mature, taller stands with interior forest and coarse woody debris conditions</t>
  </si>
  <si>
    <t>Wildlife habitat area (8-138 Grizzly Bear) (96%) and some terrain and riparian (stream) anchors</t>
  </si>
  <si>
    <t>Some NHLB for THLB; some younger pine-leading stands to be relocated to wildlife habitat area</t>
  </si>
  <si>
    <t>Relocated OGMAs</t>
  </si>
  <si>
    <t>Builds off remaining portion of OGMA 1294</t>
  </si>
  <si>
    <t>Builds off remaining portion of existing OGMA 1392</t>
  </si>
  <si>
    <t>PLI/SE</t>
  </si>
  <si>
    <t>RRZ (14.1 ha)</t>
  </si>
  <si>
    <t>Old, taller stands with some coarse woody debris however minor area of less desirable species</t>
  </si>
  <si>
    <t>Adjacent to Kettle River (45%) anchor</t>
  </si>
  <si>
    <t>30.5*</t>
  </si>
  <si>
    <t>Old to very old, taller stands with some coarse woody debris conditions</t>
  </si>
  <si>
    <t>RRZ (5.8 ha)</t>
  </si>
  <si>
    <t>Builds off proposed OGMA 1472 extending existing OGMA 1595</t>
  </si>
  <si>
    <t>Adjacent to Kettle River (45%) anchor extending existing OGMA 1595</t>
  </si>
  <si>
    <t>Builds off proposed OGMA 1827, 1846(1) and 1846 (2)</t>
  </si>
  <si>
    <t>Builds off proposed OGMA 1826, 1846(1) and 1846 (2)</t>
  </si>
  <si>
    <t>Builds off proposed OGMAs 1826, 1827 and 1846 (2)</t>
  </si>
  <si>
    <t>loss of rare-old stands</t>
  </si>
  <si>
    <t>FDI/PLI/SE/PW</t>
  </si>
  <si>
    <t>FDI/PLI/SE/BL/PW</t>
  </si>
  <si>
    <t>FD/PL/CW</t>
  </si>
  <si>
    <t>RRZ (1.8 ha); Reserves (1.3 ha)</t>
  </si>
  <si>
    <t>Old, tall stands with some interior forest conditions</t>
  </si>
  <si>
    <t>Riparian (%) and reserve (%) anchors</t>
  </si>
  <si>
    <t>Builds off northern end of existing OGMA 1712 along McIntyre Creek from McIntyre Lake</t>
  </si>
  <si>
    <t>18.8*</t>
  </si>
  <si>
    <t>WHA (52.1 ha); RRZ (2.3 ha)</t>
  </si>
  <si>
    <t xml:space="preserve">Mature stands with some interior forest conditions </t>
  </si>
  <si>
    <t>Wildlife habitat area (8-138 grizzly bear) (100%) and some riparian (stream) (4%) anchor</t>
  </si>
  <si>
    <t>26.5*</t>
  </si>
  <si>
    <t>31.0*</t>
  </si>
  <si>
    <t>Builds off proposed OGMAs 1826, 1827, 1846 (1) and 1846 (2)</t>
  </si>
  <si>
    <t>BL/SE/CW/HW</t>
  </si>
  <si>
    <t>CW/SE/BL</t>
  </si>
  <si>
    <t>HW/BL/CW</t>
  </si>
  <si>
    <t>20 - 21</t>
  </si>
  <si>
    <t>RRZ (2.1 ha); Terrain (1.6 ha)</t>
  </si>
  <si>
    <t>lose rare-old stands</t>
  </si>
  <si>
    <t>Old to very old, taller stands in rare-old with some interior forest and coarse woody debris</t>
  </si>
  <si>
    <t>RRZ (8.1 ha); Terrain (7.1 ha); Reserves (1.3 ha)</t>
  </si>
  <si>
    <t>HW/CW</t>
  </si>
  <si>
    <t>FDI/SE/HW/PLI/ACT/PW/BL</t>
  </si>
  <si>
    <t>30.6*</t>
  </si>
  <si>
    <t>Mature to very old, taller stands</t>
  </si>
  <si>
    <t>Riparian/stream (12%) anchor along Inonaklin Creek</t>
  </si>
  <si>
    <t>Terrain (11%) and reserves (2%) anchors</t>
  </si>
  <si>
    <t>16 (18.5 ha)
11 (16.4 ha)</t>
  </si>
  <si>
    <t>RRZ (15.8 ha)</t>
  </si>
  <si>
    <t>Mature to very old stands with coarse woody debris and some interior forest conditions</t>
  </si>
  <si>
    <t>WHA (106.3 ha); RRZ (1.3 ha)</t>
  </si>
  <si>
    <t>Very old, taller stands with interior forst and coarse woody debris</t>
  </si>
  <si>
    <t>Wildlife habitat area (8-144 Grizzly Bear) (100%) and minor riparian (stream) anchors</t>
  </si>
  <si>
    <t>SE/BL/CW</t>
  </si>
  <si>
    <t>29.6*</t>
  </si>
  <si>
    <t>SE/CW/BL</t>
  </si>
  <si>
    <t>Terrain (0.5 ha)</t>
  </si>
  <si>
    <t>VQO (R) (~10.0 ha)</t>
  </si>
  <si>
    <t>Slightly younger stands</t>
  </si>
  <si>
    <t>Minor terrain anchor and retention visual quality objective (22%)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</si>
</sst>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56" xfId="0" applyFill="1" applyBorder="1" applyAlignment="1">
      <alignment horizontal="center"/>
    </xf>
    <xf numFmtId="165" fontId="2" fillId="4" borderId="74" xfId="0" applyNumberFormat="1" applyFont="1" applyFill="1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2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1" fillId="3" borderId="75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164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0" fillId="0" borderId="17" xfId="0" quotePrefix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/>
    </xf>
    <xf numFmtId="0" fontId="0" fillId="0" borderId="60" xfId="0" applyFont="1" applyBorder="1" applyAlignment="1">
      <alignment wrapText="1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6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164" fontId="0" fillId="0" borderId="7" xfId="0" applyNumberFormat="1" applyBorder="1" applyAlignment="1">
      <alignment horizontal="center"/>
    </xf>
    <xf numFmtId="0" fontId="5" fillId="2" borderId="56" xfId="0" applyFont="1" applyFill="1" applyBorder="1" applyAlignment="1">
      <alignment vertical="top"/>
    </xf>
    <xf numFmtId="0" fontId="5" fillId="2" borderId="5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5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56" xfId="0" applyFont="1" applyFill="1" applyBorder="1" applyAlignment="1">
      <alignment vertical="top"/>
    </xf>
    <xf numFmtId="0" fontId="8" fillId="10" borderId="76" xfId="0" applyFont="1" applyFill="1" applyBorder="1" applyAlignment="1">
      <alignment vertical="top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56" xfId="0" applyFont="1" applyFill="1" applyBorder="1" applyAlignment="1">
      <alignment vertical="top"/>
    </xf>
    <xf numFmtId="0" fontId="8" fillId="2" borderId="56" xfId="0" applyFont="1" applyFill="1" applyBorder="1" applyAlignment="1">
      <alignment vertical="top"/>
    </xf>
    <xf numFmtId="0" fontId="0" fillId="0" borderId="56" xfId="0" applyFon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0" fontId="0" fillId="0" borderId="56" xfId="0" applyFont="1" applyFill="1" applyBorder="1" applyAlignment="1">
      <alignment horizontal="center"/>
    </xf>
    <xf numFmtId="0" fontId="0" fillId="0" borderId="0" xfId="0" applyFont="1"/>
    <xf numFmtId="0" fontId="0" fillId="0" borderId="0" xfId="0" applyFill="1"/>
    <xf numFmtId="164" fontId="0" fillId="0" borderId="5" xfId="0" applyNumberFormat="1" applyFill="1" applyBorder="1"/>
    <xf numFmtId="165" fontId="0" fillId="0" borderId="41" xfId="0" applyNumberFormat="1" applyBorder="1" applyAlignment="1">
      <alignment vertical="center"/>
    </xf>
    <xf numFmtId="165" fontId="2" fillId="4" borderId="74" xfId="0" applyNumberFormat="1" applyFont="1" applyFill="1" applyBorder="1" applyAlignment="1">
      <alignment vertical="center"/>
    </xf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0" fontId="0" fillId="0" borderId="6" xfId="0" applyFill="1" applyBorder="1"/>
    <xf numFmtId="0" fontId="0" fillId="0" borderId="3" xfId="0" applyFill="1" applyBorder="1"/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164" fontId="2" fillId="4" borderId="31" xfId="0" applyNumberFormat="1" applyFont="1" applyFill="1" applyBorder="1"/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0" fillId="0" borderId="0" xfId="0" applyFill="1" applyBorder="1"/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164" fontId="0" fillId="0" borderId="0" xfId="0" applyNumberFormat="1" applyFill="1" applyBorder="1"/>
    <xf numFmtId="165" fontId="0" fillId="0" borderId="73" xfId="0" applyNumberFormat="1" applyFill="1" applyBorder="1"/>
    <xf numFmtId="0" fontId="0" fillId="0" borderId="6" xfId="0" applyBorder="1"/>
    <xf numFmtId="164" fontId="0" fillId="0" borderId="37" xfId="0" applyNumberFormat="1" applyBorder="1"/>
    <xf numFmtId="0" fontId="0" fillId="0" borderId="56" xfId="0" applyBorder="1"/>
    <xf numFmtId="165" fontId="0" fillId="0" borderId="73" xfId="0" applyNumberFormat="1" applyBorder="1" applyAlignment="1">
      <alignment vertical="center"/>
    </xf>
    <xf numFmtId="165" fontId="0" fillId="0" borderId="42" xfId="0" applyNumberFormat="1" applyBorder="1" applyAlignment="1">
      <alignment vertical="center"/>
    </xf>
    <xf numFmtId="0" fontId="0" fillId="0" borderId="5" xfId="0" applyBorder="1"/>
    <xf numFmtId="0" fontId="0" fillId="0" borderId="37" xfId="0" applyBorder="1"/>
    <xf numFmtId="0" fontId="0" fillId="0" borderId="2" xfId="0" applyBorder="1"/>
    <xf numFmtId="0" fontId="0" fillId="0" borderId="34" xfId="0" applyBorder="1"/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76" xfId="0" applyFont="1" applyFill="1" applyBorder="1"/>
    <xf numFmtId="0" fontId="0" fillId="2" borderId="65" xfId="0" applyFill="1" applyBorder="1"/>
    <xf numFmtId="0" fontId="0" fillId="2" borderId="72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6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2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6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2" xfId="0" applyFont="1" applyFill="1" applyBorder="1" applyAlignment="1">
      <alignment vertical="top"/>
    </xf>
    <xf numFmtId="164" fontId="0" fillId="0" borderId="11" xfId="0" applyNumberFormat="1" applyBorder="1" applyAlignment="1">
      <alignment horizontal="center"/>
    </xf>
    <xf numFmtId="0" fontId="0" fillId="0" borderId="17" xfId="0" quotePrefix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14" xfId="0" applyBorder="1" applyAlignment="1">
      <alignment horizontal="center" vertical="center" wrapText="1"/>
    </xf>
    <xf numFmtId="0" fontId="0" fillId="0" borderId="77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" fillId="12" borderId="58" xfId="0" applyFont="1" applyFill="1" applyBorder="1" applyAlignment="1">
      <alignment horizontal="center"/>
    </xf>
    <xf numFmtId="0" fontId="3" fillId="12" borderId="29" xfId="0" applyFont="1" applyFill="1" applyBorder="1" applyAlignment="1">
      <alignment horizontal="center"/>
    </xf>
    <xf numFmtId="0" fontId="3" fillId="12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13" borderId="30" xfId="0" applyFont="1" applyFill="1" applyBorder="1" applyAlignment="1">
      <alignment horizontal="center"/>
    </xf>
    <xf numFmtId="0" fontId="1" fillId="13" borderId="29" xfId="0" applyFont="1" applyFill="1" applyBorder="1" applyAlignment="1">
      <alignment horizontal="center"/>
    </xf>
    <xf numFmtId="0" fontId="1" fillId="13" borderId="28" xfId="0" applyFont="1" applyFill="1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5" xfId="0" applyBorder="1" applyAlignment="1">
      <alignment horizontal="center"/>
    </xf>
    <xf numFmtId="164" fontId="0" fillId="2" borderId="72" xfId="0" applyNumberFormat="1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vertical="center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164" fontId="0" fillId="2" borderId="70" xfId="0" applyNumberFormat="1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mp"/><Relationship Id="rId1" Type="http://schemas.openxmlformats.org/officeDocument/2006/relationships/image" Target="../media/image6.tmp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tmp"/><Relationship Id="rId1" Type="http://schemas.openxmlformats.org/officeDocument/2006/relationships/image" Target="../media/image8.tmp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mp"/><Relationship Id="rId1" Type="http://schemas.openxmlformats.org/officeDocument/2006/relationships/image" Target="../media/image10.tmp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tmp"/><Relationship Id="rId1" Type="http://schemas.openxmlformats.org/officeDocument/2006/relationships/image" Target="../media/image13.tmp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mp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tmp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mp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tmp"/><Relationship Id="rId1" Type="http://schemas.openxmlformats.org/officeDocument/2006/relationships/image" Target="../media/image18.tmp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tmp"/><Relationship Id="rId1" Type="http://schemas.openxmlformats.org/officeDocument/2006/relationships/image" Target="../media/image20.tmp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tmp"/><Relationship Id="rId2" Type="http://schemas.openxmlformats.org/officeDocument/2006/relationships/image" Target="../media/image23.tmp"/><Relationship Id="rId1" Type="http://schemas.openxmlformats.org/officeDocument/2006/relationships/image" Target="../media/image22.tmp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tmp"/><Relationship Id="rId2" Type="http://schemas.openxmlformats.org/officeDocument/2006/relationships/image" Target="../media/image26.tmp"/><Relationship Id="rId1" Type="http://schemas.openxmlformats.org/officeDocument/2006/relationships/image" Target="../media/image25.tmp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tmp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tmp"/><Relationship Id="rId2" Type="http://schemas.openxmlformats.org/officeDocument/2006/relationships/image" Target="../media/image30.tmp"/><Relationship Id="rId1" Type="http://schemas.openxmlformats.org/officeDocument/2006/relationships/image" Target="../media/image29.tmp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tmp"/><Relationship Id="rId2" Type="http://schemas.openxmlformats.org/officeDocument/2006/relationships/image" Target="../media/image33.tmp"/><Relationship Id="rId1" Type="http://schemas.openxmlformats.org/officeDocument/2006/relationships/image" Target="../media/image32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2</xdr:row>
      <xdr:rowOff>71438</xdr:rowOff>
    </xdr:from>
    <xdr:to>
      <xdr:col>24</xdr:col>
      <xdr:colOff>464344</xdr:colOff>
      <xdr:row>39</xdr:row>
      <xdr:rowOff>177345</xdr:rowOff>
    </xdr:to>
    <xdr:grpSp>
      <xdr:nvGrpSpPr>
        <xdr:cNvPr id="8" name="Group 7"/>
        <xdr:cNvGrpSpPr/>
      </xdr:nvGrpSpPr>
      <xdr:grpSpPr>
        <a:xfrm>
          <a:off x="8512968" y="523876"/>
          <a:ext cx="9917907" cy="7285375"/>
          <a:chOff x="8512968" y="523876"/>
          <a:chExt cx="9917907" cy="7285375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12968" y="523876"/>
            <a:ext cx="9917907" cy="7285375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5900881">
            <a:off x="13146389" y="3693767"/>
            <a:ext cx="1389389" cy="37842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3513594" y="3150393"/>
            <a:ext cx="295275" cy="2547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" name="Oval 1"/>
          <xdr:cNvSpPr/>
        </xdr:nvSpPr>
        <xdr:spPr>
          <a:xfrm rot="5625352">
            <a:off x="13099209" y="3728625"/>
            <a:ext cx="964858" cy="414497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25</xdr:col>
      <xdr:colOff>147073</xdr:colOff>
      <xdr:row>2</xdr:row>
      <xdr:rowOff>83343</xdr:rowOff>
    </xdr:from>
    <xdr:to>
      <xdr:col>34</xdr:col>
      <xdr:colOff>446338</xdr:colOff>
      <xdr:row>35</xdr:row>
      <xdr:rowOff>83344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20823" y="535781"/>
          <a:ext cx="5764234" cy="64055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59532</xdr:colOff>
      <xdr:row>2</xdr:row>
      <xdr:rowOff>73636</xdr:rowOff>
    </xdr:from>
    <xdr:to>
      <xdr:col>25</xdr:col>
      <xdr:colOff>571501</xdr:colOff>
      <xdr:row>42</xdr:row>
      <xdr:rowOff>170184</xdr:rowOff>
    </xdr:to>
    <xdr:grpSp>
      <xdr:nvGrpSpPr>
        <xdr:cNvPr id="9" name="Group 8"/>
        <xdr:cNvGrpSpPr/>
      </xdr:nvGrpSpPr>
      <xdr:grpSpPr>
        <a:xfrm>
          <a:off x="8501063" y="526074"/>
          <a:ext cx="10644188" cy="7847516"/>
          <a:chOff x="8501063" y="526074"/>
          <a:chExt cx="10644188" cy="7847516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01063" y="526074"/>
            <a:ext cx="10644188" cy="7847516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7391644">
            <a:off x="13314139" y="4741604"/>
            <a:ext cx="1625254" cy="82759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5181730">
            <a:off x="12981466" y="3219973"/>
            <a:ext cx="1504782" cy="77524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4237494" y="3638549"/>
            <a:ext cx="145256" cy="683419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83343</xdr:colOff>
      <xdr:row>2</xdr:row>
      <xdr:rowOff>59531</xdr:rowOff>
    </xdr:from>
    <xdr:to>
      <xdr:col>22</xdr:col>
      <xdr:colOff>575109</xdr:colOff>
      <xdr:row>44</xdr:row>
      <xdr:rowOff>101180</xdr:rowOff>
    </xdr:to>
    <xdr:grpSp>
      <xdr:nvGrpSpPr>
        <xdr:cNvPr id="11" name="Group 10"/>
        <xdr:cNvGrpSpPr/>
      </xdr:nvGrpSpPr>
      <xdr:grpSpPr>
        <a:xfrm>
          <a:off x="9358312" y="511969"/>
          <a:ext cx="8802328" cy="8364117"/>
          <a:chOff x="9358312" y="511969"/>
          <a:chExt cx="8802328" cy="8364117"/>
        </a:xfrm>
      </xdr:grpSpPr>
      <xdr:pic>
        <xdr:nvPicPr>
          <xdr:cNvPr id="7" name="Picture 6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58312" y="511969"/>
            <a:ext cx="8802328" cy="836411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9423146">
            <a:off x="14103056" y="6800825"/>
            <a:ext cx="1078044" cy="1178097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2818782">
            <a:off x="11870236" y="1791964"/>
            <a:ext cx="2907093" cy="1118669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3620750" y="3440906"/>
            <a:ext cx="904875" cy="32265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71437</xdr:rowOff>
    </xdr:from>
    <xdr:to>
      <xdr:col>24</xdr:col>
      <xdr:colOff>87053</xdr:colOff>
      <xdr:row>44</xdr:row>
      <xdr:rowOff>103533</xdr:rowOff>
    </xdr:to>
    <xdr:grpSp>
      <xdr:nvGrpSpPr>
        <xdr:cNvPr id="11" name="Group 10"/>
        <xdr:cNvGrpSpPr/>
      </xdr:nvGrpSpPr>
      <xdr:grpSpPr>
        <a:xfrm>
          <a:off x="8536781" y="523875"/>
          <a:ext cx="9516803" cy="8164064"/>
          <a:chOff x="8536781" y="523875"/>
          <a:chExt cx="9516803" cy="8164064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36781" y="523875"/>
            <a:ext cx="9516803" cy="8164064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380652">
            <a:off x="11830531" y="1246193"/>
            <a:ext cx="1747403" cy="871787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778074">
            <a:off x="13945686" y="6395704"/>
            <a:ext cx="871353" cy="143231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H="1" flipV="1">
            <a:off x="13013531" y="2226469"/>
            <a:ext cx="1238251" cy="411956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119063</xdr:colOff>
      <xdr:row>2</xdr:row>
      <xdr:rowOff>71437</xdr:rowOff>
    </xdr:from>
    <xdr:to>
      <xdr:col>25</xdr:col>
      <xdr:colOff>46648</xdr:colOff>
      <xdr:row>43</xdr:row>
      <xdr:rowOff>65401</xdr:rowOff>
    </xdr:to>
    <xdr:grpSp>
      <xdr:nvGrpSpPr>
        <xdr:cNvPr id="9" name="Group 8"/>
        <xdr:cNvGrpSpPr/>
      </xdr:nvGrpSpPr>
      <xdr:grpSpPr>
        <a:xfrm>
          <a:off x="8560594" y="523875"/>
          <a:ext cx="10059804" cy="7935432"/>
          <a:chOff x="8560594" y="523875"/>
          <a:chExt cx="10059804" cy="7935432"/>
        </a:xfrm>
      </xdr:grpSpPr>
      <xdr:pic>
        <xdr:nvPicPr>
          <xdr:cNvPr id="3" name="Picture 2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60594" y="523875"/>
            <a:ext cx="10059804" cy="7935432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17900054">
            <a:off x="10393908" y="2976267"/>
            <a:ext cx="4605772" cy="143943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20037411">
            <a:off x="12098221" y="6046853"/>
            <a:ext cx="1905000" cy="138909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H="1" flipV="1">
            <a:off x="13561219" y="3857625"/>
            <a:ext cx="235745" cy="207883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26</xdr:col>
      <xdr:colOff>95250</xdr:colOff>
      <xdr:row>2</xdr:row>
      <xdr:rowOff>95250</xdr:rowOff>
    </xdr:from>
    <xdr:to>
      <xdr:col>38</xdr:col>
      <xdr:colOff>506068</xdr:colOff>
      <xdr:row>44</xdr:row>
      <xdr:rowOff>23813</xdr:rowOff>
    </xdr:to>
    <xdr:pic>
      <xdr:nvPicPr>
        <xdr:cNvPr id="10" name="Picture 9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76219" y="547688"/>
          <a:ext cx="7697443" cy="806053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83343</xdr:colOff>
      <xdr:row>2</xdr:row>
      <xdr:rowOff>83343</xdr:rowOff>
    </xdr:from>
    <xdr:to>
      <xdr:col>24</xdr:col>
      <xdr:colOff>495779</xdr:colOff>
      <xdr:row>41</xdr:row>
      <xdr:rowOff>23812</xdr:rowOff>
    </xdr:to>
    <xdr:grpSp>
      <xdr:nvGrpSpPr>
        <xdr:cNvPr id="10" name="Group 9"/>
        <xdr:cNvGrpSpPr/>
      </xdr:nvGrpSpPr>
      <xdr:grpSpPr>
        <a:xfrm>
          <a:off x="9775031" y="535781"/>
          <a:ext cx="9937436" cy="7500937"/>
          <a:chOff x="9775031" y="535781"/>
          <a:chExt cx="9937436" cy="7500937"/>
        </a:xfrm>
      </xdr:grpSpPr>
      <xdr:pic>
        <xdr:nvPicPr>
          <xdr:cNvPr id="7" name="Picture 6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75031" y="535781"/>
            <a:ext cx="9937436" cy="7500937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1371722">
            <a:off x="17820984" y="1091903"/>
            <a:ext cx="1459788" cy="95561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4517580">
            <a:off x="10510516" y="6469081"/>
            <a:ext cx="985069" cy="104290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V="1">
            <a:off x="11525250" y="1916906"/>
            <a:ext cx="6417469" cy="465534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25</xdr:col>
      <xdr:colOff>119062</xdr:colOff>
      <xdr:row>2</xdr:row>
      <xdr:rowOff>107156</xdr:rowOff>
    </xdr:from>
    <xdr:to>
      <xdr:col>38</xdr:col>
      <xdr:colOff>550835</xdr:colOff>
      <xdr:row>34</xdr:row>
      <xdr:rowOff>35719</xdr:rowOff>
    </xdr:to>
    <xdr:pic>
      <xdr:nvPicPr>
        <xdr:cNvPr id="11" name="Picture 10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42968" y="559594"/>
          <a:ext cx="8325617" cy="6143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107155</xdr:colOff>
      <xdr:row>2</xdr:row>
      <xdr:rowOff>95249</xdr:rowOff>
    </xdr:from>
    <xdr:to>
      <xdr:col>23</xdr:col>
      <xdr:colOff>414616</xdr:colOff>
      <xdr:row>41</xdr:row>
      <xdr:rowOff>23812</xdr:rowOff>
    </xdr:to>
    <xdr:grpSp>
      <xdr:nvGrpSpPr>
        <xdr:cNvPr id="15" name="Group 14"/>
        <xdr:cNvGrpSpPr/>
      </xdr:nvGrpSpPr>
      <xdr:grpSpPr>
        <a:xfrm>
          <a:off x="9370218" y="547687"/>
          <a:ext cx="9225242" cy="7489031"/>
          <a:chOff x="9370218" y="547687"/>
          <a:chExt cx="9225242" cy="7489031"/>
        </a:xfrm>
      </xdr:grpSpPr>
      <xdr:pic>
        <xdr:nvPicPr>
          <xdr:cNvPr id="13" name="Picture 12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370218" y="547687"/>
            <a:ext cx="9225242" cy="7489031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17881293">
            <a:off x="14243194" y="4150159"/>
            <a:ext cx="1276231" cy="92537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3275469" y="4626770"/>
            <a:ext cx="1021557" cy="37385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 rot="18173069">
            <a:off x="11768357" y="4484685"/>
            <a:ext cx="2019688" cy="78875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24</xdr:col>
      <xdr:colOff>130969</xdr:colOff>
      <xdr:row>2</xdr:row>
      <xdr:rowOff>95249</xdr:rowOff>
    </xdr:from>
    <xdr:to>
      <xdr:col>37</xdr:col>
      <xdr:colOff>119063</xdr:colOff>
      <xdr:row>32</xdr:row>
      <xdr:rowOff>54624</xdr:rowOff>
    </xdr:to>
    <xdr:pic>
      <xdr:nvPicPr>
        <xdr:cNvPr id="16" name="Picture 15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19032" y="547687"/>
          <a:ext cx="7881937" cy="578153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160216</xdr:colOff>
      <xdr:row>2</xdr:row>
      <xdr:rowOff>95250</xdr:rowOff>
    </xdr:from>
    <xdr:to>
      <xdr:col>25</xdr:col>
      <xdr:colOff>476177</xdr:colOff>
      <xdr:row>36</xdr:row>
      <xdr:rowOff>83343</xdr:rowOff>
    </xdr:to>
    <xdr:grpSp>
      <xdr:nvGrpSpPr>
        <xdr:cNvPr id="7" name="Group 6"/>
        <xdr:cNvGrpSpPr/>
      </xdr:nvGrpSpPr>
      <xdr:grpSpPr>
        <a:xfrm>
          <a:off x="9030372" y="547688"/>
          <a:ext cx="10448180" cy="6584155"/>
          <a:chOff x="9030372" y="547688"/>
          <a:chExt cx="10448180" cy="6584155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30372" y="547688"/>
            <a:ext cx="10448180" cy="6584155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0590718">
            <a:off x="15828073" y="4158630"/>
            <a:ext cx="810838" cy="48128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453938" y="3726656"/>
            <a:ext cx="523875" cy="49053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3034964" y="4079082"/>
            <a:ext cx="2669380" cy="32623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83345</xdr:colOff>
      <xdr:row>2</xdr:row>
      <xdr:rowOff>59532</xdr:rowOff>
    </xdr:from>
    <xdr:to>
      <xdr:col>23</xdr:col>
      <xdr:colOff>277327</xdr:colOff>
      <xdr:row>42</xdr:row>
      <xdr:rowOff>142876</xdr:rowOff>
    </xdr:to>
    <xdr:grpSp>
      <xdr:nvGrpSpPr>
        <xdr:cNvPr id="7" name="Group 6"/>
        <xdr:cNvGrpSpPr/>
      </xdr:nvGrpSpPr>
      <xdr:grpSpPr>
        <a:xfrm>
          <a:off x="8262939" y="511970"/>
          <a:ext cx="9718982" cy="7834312"/>
          <a:chOff x="8262939" y="511970"/>
          <a:chExt cx="9718982" cy="7834312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262939" y="511970"/>
            <a:ext cx="9718982" cy="7834312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7149886">
            <a:off x="11415489" y="3483052"/>
            <a:ext cx="1092435" cy="53436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4139395">
            <a:off x="14229580" y="4721024"/>
            <a:ext cx="812099" cy="47116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 flipV="1">
            <a:off x="12311063" y="3917156"/>
            <a:ext cx="1962150" cy="912019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111754</xdr:colOff>
      <xdr:row>2</xdr:row>
      <xdr:rowOff>83343</xdr:rowOff>
    </xdr:from>
    <xdr:to>
      <xdr:col>37</xdr:col>
      <xdr:colOff>27449</xdr:colOff>
      <xdr:row>36</xdr:row>
      <xdr:rowOff>47624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23567" y="535781"/>
          <a:ext cx="7809538" cy="656034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107156</xdr:rowOff>
    </xdr:from>
    <xdr:to>
      <xdr:col>25</xdr:col>
      <xdr:colOff>440532</xdr:colOff>
      <xdr:row>41</xdr:row>
      <xdr:rowOff>79713</xdr:rowOff>
    </xdr:to>
    <xdr:grpSp>
      <xdr:nvGrpSpPr>
        <xdr:cNvPr id="7" name="Group 6"/>
        <xdr:cNvGrpSpPr/>
      </xdr:nvGrpSpPr>
      <xdr:grpSpPr>
        <a:xfrm>
          <a:off x="8358188" y="559594"/>
          <a:ext cx="10477500" cy="7533025"/>
          <a:chOff x="8358188" y="559594"/>
          <a:chExt cx="10477500" cy="7533025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58188" y="559594"/>
            <a:ext cx="10477500" cy="7533025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3783647">
            <a:off x="12922063" y="4889426"/>
            <a:ext cx="1123369" cy="68643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3775531" y="3059906"/>
            <a:ext cx="1107281" cy="101203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3751719" y="4138612"/>
            <a:ext cx="616744" cy="70723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59532</xdr:colOff>
      <xdr:row>2</xdr:row>
      <xdr:rowOff>83345</xdr:rowOff>
    </xdr:from>
    <xdr:to>
      <xdr:col>22</xdr:col>
      <xdr:colOff>488156</xdr:colOff>
      <xdr:row>42</xdr:row>
      <xdr:rowOff>118110</xdr:rowOff>
    </xdr:to>
    <xdr:grpSp>
      <xdr:nvGrpSpPr>
        <xdr:cNvPr id="8" name="Group 7"/>
        <xdr:cNvGrpSpPr/>
      </xdr:nvGrpSpPr>
      <xdr:grpSpPr>
        <a:xfrm>
          <a:off x="7881938" y="535783"/>
          <a:ext cx="9346406" cy="7785733"/>
          <a:chOff x="7881938" y="535783"/>
          <a:chExt cx="9346406" cy="7785733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81938" y="535783"/>
            <a:ext cx="9346406" cy="7785733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4506709">
            <a:off x="12452862" y="4256889"/>
            <a:ext cx="1250147" cy="83971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 flipV="1">
            <a:off x="12811125" y="3702844"/>
            <a:ext cx="533401" cy="42386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" name="Oval 1"/>
          <xdr:cNvSpPr/>
        </xdr:nvSpPr>
        <xdr:spPr>
          <a:xfrm rot="5400000">
            <a:off x="11608592" y="3726657"/>
            <a:ext cx="1607340" cy="678657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71438</xdr:colOff>
      <xdr:row>2</xdr:row>
      <xdr:rowOff>59531</xdr:rowOff>
    </xdr:from>
    <xdr:to>
      <xdr:col>22</xdr:col>
      <xdr:colOff>228551</xdr:colOff>
      <xdr:row>44</xdr:row>
      <xdr:rowOff>23813</xdr:rowOff>
    </xdr:to>
    <xdr:grpSp>
      <xdr:nvGrpSpPr>
        <xdr:cNvPr id="7" name="Group 6"/>
        <xdr:cNvGrpSpPr/>
      </xdr:nvGrpSpPr>
      <xdr:grpSpPr>
        <a:xfrm>
          <a:off x="8179594" y="511969"/>
          <a:ext cx="9682113" cy="8096250"/>
          <a:chOff x="8179594" y="511969"/>
          <a:chExt cx="9682113" cy="8096250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79594" y="511969"/>
            <a:ext cx="9682113" cy="8096250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7963233">
            <a:off x="13519029" y="5419108"/>
            <a:ext cx="985946" cy="56741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3785709">
            <a:off x="12745647" y="3386640"/>
            <a:ext cx="827215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3451681" y="4007644"/>
            <a:ext cx="538163" cy="119538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71438</xdr:rowOff>
    </xdr:from>
    <xdr:to>
      <xdr:col>25</xdr:col>
      <xdr:colOff>337204</xdr:colOff>
      <xdr:row>42</xdr:row>
      <xdr:rowOff>46323</xdr:rowOff>
    </xdr:to>
    <xdr:grpSp>
      <xdr:nvGrpSpPr>
        <xdr:cNvPr id="9" name="Group 8"/>
        <xdr:cNvGrpSpPr/>
      </xdr:nvGrpSpPr>
      <xdr:grpSpPr>
        <a:xfrm>
          <a:off x="7858125" y="523876"/>
          <a:ext cx="10374173" cy="7725853"/>
          <a:chOff x="7858125" y="523876"/>
          <a:chExt cx="10374173" cy="7725853"/>
        </a:xfrm>
      </xdr:grpSpPr>
      <xdr:pic>
        <xdr:nvPicPr>
          <xdr:cNvPr id="8" name="Picture 7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58125" y="523876"/>
            <a:ext cx="10374173" cy="7725853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20116019">
            <a:off x="11552142" y="2797746"/>
            <a:ext cx="1696893" cy="87008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>
            <a:off x="11987213" y="3840956"/>
            <a:ext cx="800099" cy="19526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6" name="Oval 5"/>
          <xdr:cNvSpPr/>
        </xdr:nvSpPr>
        <xdr:spPr>
          <a:xfrm rot="19091082">
            <a:off x="12651295" y="2939519"/>
            <a:ext cx="1465002" cy="121607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26</xdr:col>
      <xdr:colOff>178594</xdr:colOff>
      <xdr:row>2</xdr:row>
      <xdr:rowOff>154781</xdr:rowOff>
    </xdr:from>
    <xdr:to>
      <xdr:col>39</xdr:col>
      <xdr:colOff>101807</xdr:colOff>
      <xdr:row>28</xdr:row>
      <xdr:rowOff>119062</xdr:rowOff>
    </xdr:to>
    <xdr:pic>
      <xdr:nvPicPr>
        <xdr:cNvPr id="10" name="Picture 9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0907" y="607219"/>
          <a:ext cx="7817056" cy="501253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142876</xdr:colOff>
      <xdr:row>2</xdr:row>
      <xdr:rowOff>95249</xdr:rowOff>
    </xdr:from>
    <xdr:to>
      <xdr:col>23</xdr:col>
      <xdr:colOff>403930</xdr:colOff>
      <xdr:row>41</xdr:row>
      <xdr:rowOff>154782</xdr:rowOff>
    </xdr:to>
    <xdr:grpSp>
      <xdr:nvGrpSpPr>
        <xdr:cNvPr id="8" name="Group 7"/>
        <xdr:cNvGrpSpPr/>
      </xdr:nvGrpSpPr>
      <xdr:grpSpPr>
        <a:xfrm>
          <a:off x="8536782" y="547687"/>
          <a:ext cx="9178836" cy="7620001"/>
          <a:chOff x="8536782" y="547687"/>
          <a:chExt cx="9178836" cy="7620001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36782" y="547687"/>
            <a:ext cx="9178836" cy="7620001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5907679">
            <a:off x="12170410" y="3031520"/>
            <a:ext cx="2000249" cy="1090223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17362943">
            <a:off x="12063651" y="4904832"/>
            <a:ext cx="1905088" cy="667286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V="1">
            <a:off x="13523119" y="4083844"/>
            <a:ext cx="180975" cy="852487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107156</xdr:colOff>
      <xdr:row>2</xdr:row>
      <xdr:rowOff>71437</xdr:rowOff>
    </xdr:from>
    <xdr:to>
      <xdr:col>33</xdr:col>
      <xdr:colOff>347349</xdr:colOff>
      <xdr:row>38</xdr:row>
      <xdr:rowOff>95250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26062" y="523875"/>
          <a:ext cx="5705162" cy="701278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83344</xdr:colOff>
      <xdr:row>2</xdr:row>
      <xdr:rowOff>107156</xdr:rowOff>
    </xdr:from>
    <xdr:to>
      <xdr:col>17</xdr:col>
      <xdr:colOff>281920</xdr:colOff>
      <xdr:row>46</xdr:row>
      <xdr:rowOff>5937</xdr:rowOff>
    </xdr:to>
    <xdr:grpSp>
      <xdr:nvGrpSpPr>
        <xdr:cNvPr id="7" name="Group 6"/>
        <xdr:cNvGrpSpPr/>
      </xdr:nvGrpSpPr>
      <xdr:grpSpPr>
        <a:xfrm>
          <a:off x="8191500" y="559594"/>
          <a:ext cx="6687483" cy="8411749"/>
          <a:chOff x="8191500" y="559594"/>
          <a:chExt cx="6687483" cy="8411749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191500" y="559594"/>
            <a:ext cx="6687483" cy="8411749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777089">
            <a:off x="9493527" y="8098740"/>
            <a:ext cx="548419" cy="31946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239625" y="928687"/>
            <a:ext cx="333375" cy="26193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9894094" y="1257300"/>
            <a:ext cx="2474119" cy="67317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18</xdr:col>
      <xdr:colOff>71438</xdr:colOff>
      <xdr:row>2</xdr:row>
      <xdr:rowOff>71438</xdr:rowOff>
    </xdr:from>
    <xdr:to>
      <xdr:col>28</xdr:col>
      <xdr:colOff>355758</xdr:colOff>
      <xdr:row>31</xdr:row>
      <xdr:rowOff>94943</xdr:rowOff>
    </xdr:to>
    <xdr:pic>
      <xdr:nvPicPr>
        <xdr:cNvPr id="10" name="Picture 9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75719" y="523876"/>
          <a:ext cx="6356508" cy="5655161"/>
        </a:xfrm>
        <a:prstGeom prst="rect">
          <a:avLst/>
        </a:prstGeom>
      </xdr:spPr>
    </xdr:pic>
    <xdr:clientData/>
  </xdr:twoCellAnchor>
  <xdr:twoCellAnchor editAs="oneCell">
    <xdr:from>
      <xdr:col>18</xdr:col>
      <xdr:colOff>83344</xdr:colOff>
      <xdr:row>33</xdr:row>
      <xdr:rowOff>71437</xdr:rowOff>
    </xdr:from>
    <xdr:to>
      <xdr:col>28</xdr:col>
      <xdr:colOff>435063</xdr:colOff>
      <xdr:row>62</xdr:row>
      <xdr:rowOff>11906</xdr:rowOff>
    </xdr:to>
    <xdr:pic>
      <xdr:nvPicPr>
        <xdr:cNvPr id="11" name="Picture 10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87625" y="6536531"/>
          <a:ext cx="6423907" cy="548878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2</xdr:row>
      <xdr:rowOff>95250</xdr:rowOff>
    </xdr:from>
    <xdr:to>
      <xdr:col>17</xdr:col>
      <xdr:colOff>539046</xdr:colOff>
      <xdr:row>45</xdr:row>
      <xdr:rowOff>146426</xdr:rowOff>
    </xdr:to>
    <xdr:grpSp>
      <xdr:nvGrpSpPr>
        <xdr:cNvPr id="7" name="Group 6"/>
        <xdr:cNvGrpSpPr/>
      </xdr:nvGrpSpPr>
      <xdr:grpSpPr>
        <a:xfrm>
          <a:off x="8370094" y="547688"/>
          <a:ext cx="6325483" cy="8373644"/>
          <a:chOff x="8370094" y="547688"/>
          <a:chExt cx="6325483" cy="8373644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70094" y="547688"/>
            <a:ext cx="6325483" cy="8373644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2470693">
            <a:off x="9615902" y="8207266"/>
            <a:ext cx="586042" cy="35161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692061" y="833438"/>
            <a:ext cx="452439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0036969" y="1376362"/>
            <a:ext cx="2771775" cy="674370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18</xdr:col>
      <xdr:colOff>119063</xdr:colOff>
      <xdr:row>2</xdr:row>
      <xdr:rowOff>59532</xdr:rowOff>
    </xdr:from>
    <xdr:to>
      <xdr:col>27</xdr:col>
      <xdr:colOff>446321</xdr:colOff>
      <xdr:row>30</xdr:row>
      <xdr:rowOff>178594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82813" y="511970"/>
          <a:ext cx="5792227" cy="5560218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95250</xdr:colOff>
      <xdr:row>33</xdr:row>
      <xdr:rowOff>83344</xdr:rowOff>
    </xdr:from>
    <xdr:to>
      <xdr:col>28</xdr:col>
      <xdr:colOff>546471</xdr:colOff>
      <xdr:row>58</xdr:row>
      <xdr:rowOff>48099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0" y="6548438"/>
          <a:ext cx="6523409" cy="47510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2</xdr:row>
      <xdr:rowOff>107156</xdr:rowOff>
    </xdr:from>
    <xdr:to>
      <xdr:col>26</xdr:col>
      <xdr:colOff>89607</xdr:colOff>
      <xdr:row>43</xdr:row>
      <xdr:rowOff>82068</xdr:rowOff>
    </xdr:to>
    <xdr:grpSp>
      <xdr:nvGrpSpPr>
        <xdr:cNvPr id="13" name="Group 12"/>
        <xdr:cNvGrpSpPr/>
      </xdr:nvGrpSpPr>
      <xdr:grpSpPr>
        <a:xfrm>
          <a:off x="9739313" y="559594"/>
          <a:ext cx="10745700" cy="7916380"/>
          <a:chOff x="9739313" y="559594"/>
          <a:chExt cx="10745700" cy="7916380"/>
        </a:xfrm>
      </xdr:grpSpPr>
      <xdr:pic>
        <xdr:nvPicPr>
          <xdr:cNvPr id="9" name="Picture 8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739313" y="559594"/>
            <a:ext cx="10745700" cy="7916380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853228">
            <a:off x="12336456" y="2368270"/>
            <a:ext cx="2598236" cy="226770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19595613">
            <a:off x="14943766" y="3354554"/>
            <a:ext cx="2409301" cy="3399970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H="1" flipV="1">
            <a:off x="13680281" y="4738687"/>
            <a:ext cx="1607346" cy="122634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107156</xdr:colOff>
      <xdr:row>2</xdr:row>
      <xdr:rowOff>83342</xdr:rowOff>
    </xdr:from>
    <xdr:to>
      <xdr:col>17</xdr:col>
      <xdr:colOff>440531</xdr:colOff>
      <xdr:row>46</xdr:row>
      <xdr:rowOff>161319</xdr:rowOff>
    </xdr:to>
    <xdr:grpSp>
      <xdr:nvGrpSpPr>
        <xdr:cNvPr id="9" name="Group 8"/>
        <xdr:cNvGrpSpPr/>
      </xdr:nvGrpSpPr>
      <xdr:grpSpPr>
        <a:xfrm>
          <a:off x="8977312" y="535780"/>
          <a:ext cx="5607844" cy="8590945"/>
          <a:chOff x="8977312" y="535780"/>
          <a:chExt cx="5607844" cy="8590945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77312" y="535780"/>
            <a:ext cx="5607844" cy="8590945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3700070">
            <a:off x="10081015" y="8149744"/>
            <a:ext cx="730754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203907" y="892969"/>
            <a:ext cx="452437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0513219" y="1423987"/>
            <a:ext cx="1997869" cy="65412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18</xdr:col>
      <xdr:colOff>83343</xdr:colOff>
      <xdr:row>2</xdr:row>
      <xdr:rowOff>83344</xdr:rowOff>
    </xdr:from>
    <xdr:to>
      <xdr:col>31</xdr:col>
      <xdr:colOff>464343</xdr:colOff>
      <xdr:row>35</xdr:row>
      <xdr:rowOff>158834</xdr:rowOff>
    </xdr:to>
    <xdr:pic>
      <xdr:nvPicPr>
        <xdr:cNvPr id="6" name="Picture 5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35187" y="535782"/>
          <a:ext cx="8274844" cy="6481052"/>
        </a:xfrm>
        <a:prstGeom prst="rect">
          <a:avLst/>
        </a:prstGeom>
      </xdr:spPr>
    </xdr:pic>
    <xdr:clientData/>
  </xdr:twoCellAnchor>
  <xdr:twoCellAnchor editAs="oneCell">
    <xdr:from>
      <xdr:col>18</xdr:col>
      <xdr:colOff>71438</xdr:colOff>
      <xdr:row>38</xdr:row>
      <xdr:rowOff>71439</xdr:rowOff>
    </xdr:from>
    <xdr:to>
      <xdr:col>30</xdr:col>
      <xdr:colOff>154781</xdr:colOff>
      <xdr:row>68</xdr:row>
      <xdr:rowOff>113713</xdr:rowOff>
    </xdr:to>
    <xdr:pic>
      <xdr:nvPicPr>
        <xdr:cNvPr id="7" name="Picture 6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23282" y="7500939"/>
          <a:ext cx="7369968" cy="576918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2</xdr:row>
      <xdr:rowOff>83344</xdr:rowOff>
    </xdr:from>
    <xdr:to>
      <xdr:col>18</xdr:col>
      <xdr:colOff>553337</xdr:colOff>
      <xdr:row>45</xdr:row>
      <xdr:rowOff>124993</xdr:rowOff>
    </xdr:to>
    <xdr:grpSp>
      <xdr:nvGrpSpPr>
        <xdr:cNvPr id="7" name="Group 6"/>
        <xdr:cNvGrpSpPr/>
      </xdr:nvGrpSpPr>
      <xdr:grpSpPr>
        <a:xfrm>
          <a:off x="8941593" y="535782"/>
          <a:ext cx="6363588" cy="8364117"/>
          <a:chOff x="8941593" y="535782"/>
          <a:chExt cx="6363588" cy="8364117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41593" y="535782"/>
            <a:ext cx="6363588" cy="8364117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0525125" y="8143875"/>
            <a:ext cx="642937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>
            <a:off x="12191999" y="904874"/>
            <a:ext cx="571501" cy="466725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>
            <a:off x="10965656" y="1459706"/>
            <a:ext cx="1521619" cy="661273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19</xdr:col>
      <xdr:colOff>166685</xdr:colOff>
      <xdr:row>2</xdr:row>
      <xdr:rowOff>95250</xdr:rowOff>
    </xdr:from>
    <xdr:to>
      <xdr:col>31</xdr:col>
      <xdr:colOff>63291</xdr:colOff>
      <xdr:row>32</xdr:row>
      <xdr:rowOff>66691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48" y="547688"/>
          <a:ext cx="7183231" cy="5793597"/>
        </a:xfrm>
        <a:prstGeom prst="rect">
          <a:avLst/>
        </a:prstGeom>
      </xdr:spPr>
    </xdr:pic>
    <xdr:clientData/>
  </xdr:twoCellAnchor>
  <xdr:twoCellAnchor editAs="oneCell">
    <xdr:from>
      <xdr:col>19</xdr:col>
      <xdr:colOff>202408</xdr:colOff>
      <xdr:row>34</xdr:row>
      <xdr:rowOff>59531</xdr:rowOff>
    </xdr:from>
    <xdr:to>
      <xdr:col>31</xdr:col>
      <xdr:colOff>120335</xdr:colOff>
      <xdr:row>62</xdr:row>
      <xdr:rowOff>95251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61471" y="6727031"/>
          <a:ext cx="7204552" cy="53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Normal="100" workbookViewId="0">
      <selection activeCell="C20" sqref="C20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3" t="s">
        <v>168</v>
      </c>
    </row>
    <row r="4" spans="2:2" x14ac:dyDescent="0.25">
      <c r="B4" s="31"/>
    </row>
    <row r="5" spans="2:2" x14ac:dyDescent="0.25">
      <c r="B5" s="31" t="s">
        <v>30</v>
      </c>
    </row>
    <row r="6" spans="2:2" x14ac:dyDescent="0.25">
      <c r="B6" s="31" t="s">
        <v>31</v>
      </c>
    </row>
    <row r="7" spans="2:2" x14ac:dyDescent="0.25">
      <c r="B7" s="31" t="s">
        <v>169</v>
      </c>
    </row>
    <row r="8" spans="2:2" x14ac:dyDescent="0.25">
      <c r="B8" s="164" t="s">
        <v>170</v>
      </c>
    </row>
    <row r="9" spans="2:2" x14ac:dyDescent="0.25">
      <c r="B9" s="164" t="s">
        <v>171</v>
      </c>
    </row>
    <row r="10" spans="2:2" x14ac:dyDescent="0.25">
      <c r="B10" s="164" t="s">
        <v>172</v>
      </c>
    </row>
    <row r="11" spans="2:2" x14ac:dyDescent="0.25">
      <c r="B11" s="31" t="s">
        <v>173</v>
      </c>
    </row>
    <row r="12" spans="2:2" ht="15.75" thickBot="1" x14ac:dyDescent="0.3">
      <c r="B12" s="31"/>
    </row>
    <row r="13" spans="2:2" ht="15.75" thickBot="1" x14ac:dyDescent="0.3">
      <c r="B13" s="133" t="s">
        <v>116</v>
      </c>
    </row>
    <row r="14" spans="2:2" x14ac:dyDescent="0.25">
      <c r="B14" s="34"/>
    </row>
    <row r="15" spans="2:2" x14ac:dyDescent="0.25">
      <c r="B15" s="134" t="s">
        <v>117</v>
      </c>
    </row>
    <row r="16" spans="2:2" x14ac:dyDescent="0.25">
      <c r="B16" s="31"/>
    </row>
    <row r="17" spans="2:2" x14ac:dyDescent="0.25">
      <c r="B17" s="31"/>
    </row>
    <row r="18" spans="2:2" x14ac:dyDescent="0.25">
      <c r="B18" s="134" t="s">
        <v>174</v>
      </c>
    </row>
    <row r="19" spans="2:2" ht="15.75" thickBot="1" x14ac:dyDescent="0.3">
      <c r="B19" s="3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5" customWidth="1"/>
    <col min="7" max="16384" width="9.140625" style="2"/>
  </cols>
  <sheetData>
    <row r="2" spans="2:6" ht="15" customHeight="1" x14ac:dyDescent="0.25">
      <c r="B2" s="317" t="s">
        <v>63</v>
      </c>
      <c r="C2" s="318"/>
      <c r="D2" s="318"/>
      <c r="E2" s="318"/>
      <c r="F2" s="319"/>
    </row>
    <row r="3" spans="2:6" ht="30" x14ac:dyDescent="0.25">
      <c r="B3" s="76" t="s">
        <v>20</v>
      </c>
      <c r="C3" s="77" t="s">
        <v>60</v>
      </c>
      <c r="D3" s="77" t="s">
        <v>59</v>
      </c>
      <c r="E3" s="78" t="s">
        <v>62</v>
      </c>
      <c r="F3" s="79" t="s">
        <v>64</v>
      </c>
    </row>
    <row r="4" spans="2:6" ht="30" x14ac:dyDescent="0.25">
      <c r="B4" s="89">
        <v>1156</v>
      </c>
      <c r="C4" s="90" t="s">
        <v>58</v>
      </c>
      <c r="D4" s="91">
        <v>39.9</v>
      </c>
      <c r="E4" s="92" t="s">
        <v>22</v>
      </c>
      <c r="F4" s="93" t="s">
        <v>57</v>
      </c>
    </row>
    <row r="5" spans="2:6" ht="30" x14ac:dyDescent="0.25">
      <c r="B5" s="74">
        <v>1199</v>
      </c>
      <c r="C5" s="85" t="s">
        <v>47</v>
      </c>
      <c r="D5" s="80">
        <v>61.570599000000001</v>
      </c>
      <c r="E5" s="87">
        <v>30</v>
      </c>
      <c r="F5" s="83" t="s">
        <v>56</v>
      </c>
    </row>
    <row r="6" spans="2:6" x14ac:dyDescent="0.25">
      <c r="B6" s="74">
        <v>1221</v>
      </c>
      <c r="C6" s="85" t="s">
        <v>47</v>
      </c>
      <c r="D6" s="80">
        <v>45.238652000000002</v>
      </c>
      <c r="E6" s="87">
        <v>45.2</v>
      </c>
      <c r="F6" s="83" t="s">
        <v>55</v>
      </c>
    </row>
    <row r="7" spans="2:6" ht="30" x14ac:dyDescent="0.25">
      <c r="B7" s="74">
        <v>1304</v>
      </c>
      <c r="C7" s="85" t="s">
        <v>47</v>
      </c>
      <c r="D7" s="80">
        <v>59.981605000000002</v>
      </c>
      <c r="E7" s="87">
        <v>30</v>
      </c>
      <c r="F7" s="83" t="s">
        <v>54</v>
      </c>
    </row>
    <row r="8" spans="2:6" ht="30" x14ac:dyDescent="0.25">
      <c r="B8" s="74">
        <v>1307</v>
      </c>
      <c r="C8" s="85" t="s">
        <v>47</v>
      </c>
      <c r="D8" s="80">
        <v>16.001961000000001</v>
      </c>
      <c r="E8" s="87">
        <v>16</v>
      </c>
      <c r="F8" s="83" t="s">
        <v>53</v>
      </c>
    </row>
    <row r="9" spans="2:6" x14ac:dyDescent="0.25">
      <c r="B9" s="74">
        <v>1308</v>
      </c>
      <c r="C9" s="85" t="s">
        <v>46</v>
      </c>
      <c r="D9" s="80">
        <v>208.405034</v>
      </c>
      <c r="E9" s="87">
        <v>9</v>
      </c>
      <c r="F9" s="83"/>
    </row>
    <row r="10" spans="2:6" x14ac:dyDescent="0.25">
      <c r="B10" s="74">
        <v>1315</v>
      </c>
      <c r="C10" s="85" t="s">
        <v>46</v>
      </c>
      <c r="D10" s="80">
        <v>755.23617000000002</v>
      </c>
      <c r="E10" s="87">
        <v>45.124694173800002</v>
      </c>
      <c r="F10" s="83"/>
    </row>
    <row r="11" spans="2:6" x14ac:dyDescent="0.25">
      <c r="B11" s="74">
        <v>1361</v>
      </c>
      <c r="C11" s="85" t="s">
        <v>47</v>
      </c>
      <c r="D11" s="80">
        <v>46.182563999999999</v>
      </c>
      <c r="E11" s="87">
        <v>46.2</v>
      </c>
      <c r="F11" s="83"/>
    </row>
    <row r="12" spans="2:6" x14ac:dyDescent="0.25">
      <c r="B12" s="74">
        <v>1365</v>
      </c>
      <c r="C12" s="85" t="s">
        <v>47</v>
      </c>
      <c r="D12" s="80">
        <v>69.098025000000007</v>
      </c>
      <c r="E12" s="87">
        <v>35</v>
      </c>
      <c r="F12" s="83" t="s">
        <v>52</v>
      </c>
    </row>
    <row r="13" spans="2:6" x14ac:dyDescent="0.25">
      <c r="B13" s="74">
        <v>1369</v>
      </c>
      <c r="C13" s="85" t="s">
        <v>46</v>
      </c>
      <c r="D13" s="80">
        <v>228.72356600000001</v>
      </c>
      <c r="E13" s="87">
        <v>49.247608257400003</v>
      </c>
      <c r="F13" s="83"/>
    </row>
    <row r="14" spans="2:6" x14ac:dyDescent="0.25">
      <c r="B14" s="74">
        <v>1379</v>
      </c>
      <c r="C14" s="85" t="s">
        <v>47</v>
      </c>
      <c r="D14" s="80">
        <v>13.835252000000001</v>
      </c>
      <c r="E14" s="87">
        <v>13.8</v>
      </c>
      <c r="F14" s="83" t="s">
        <v>51</v>
      </c>
    </row>
    <row r="15" spans="2:6" x14ac:dyDescent="0.25">
      <c r="B15" s="74">
        <v>1404</v>
      </c>
      <c r="C15" s="85" t="s">
        <v>46</v>
      </c>
      <c r="D15" s="80">
        <v>863.405978</v>
      </c>
      <c r="E15" s="87">
        <v>111.97543989200001</v>
      </c>
      <c r="F15" s="83"/>
    </row>
    <row r="16" spans="2:6" ht="15" customHeight="1" x14ac:dyDescent="0.25">
      <c r="B16" s="74">
        <v>1416</v>
      </c>
      <c r="C16" s="85" t="s">
        <v>47</v>
      </c>
      <c r="D16" s="80">
        <v>98.323660000000004</v>
      </c>
      <c r="E16" s="87">
        <v>98.3</v>
      </c>
      <c r="F16" s="83" t="s">
        <v>50</v>
      </c>
    </row>
    <row r="17" spans="2:6" ht="45" x14ac:dyDescent="0.25">
      <c r="B17" s="315">
        <v>1423</v>
      </c>
      <c r="C17" s="85" t="s">
        <v>47</v>
      </c>
      <c r="D17" s="316">
        <v>425.02171499999997</v>
      </c>
      <c r="E17" s="87" t="s">
        <v>49</v>
      </c>
      <c r="F17" s="83" t="s">
        <v>48</v>
      </c>
    </row>
    <row r="18" spans="2:6" x14ac:dyDescent="0.25">
      <c r="B18" s="315"/>
      <c r="C18" s="85" t="s">
        <v>46</v>
      </c>
      <c r="D18" s="316"/>
      <c r="E18" s="87">
        <v>19.0061864071</v>
      </c>
      <c r="F18" s="83"/>
    </row>
    <row r="19" spans="2:6" x14ac:dyDescent="0.25">
      <c r="B19" s="315"/>
      <c r="C19" s="85" t="s">
        <v>46</v>
      </c>
      <c r="D19" s="316"/>
      <c r="E19" s="87">
        <v>23.549732874</v>
      </c>
      <c r="F19" s="83"/>
    </row>
    <row r="20" spans="2:6" x14ac:dyDescent="0.25">
      <c r="B20" s="74">
        <v>1433</v>
      </c>
      <c r="C20" s="85" t="s">
        <v>47</v>
      </c>
      <c r="D20" s="80">
        <v>34.920515999999999</v>
      </c>
      <c r="E20" s="87">
        <v>34.9</v>
      </c>
      <c r="F20" s="83"/>
    </row>
    <row r="21" spans="2:6" ht="15" customHeight="1" x14ac:dyDescent="0.25">
      <c r="B21" s="74">
        <v>1445</v>
      </c>
      <c r="C21" s="85" t="s">
        <v>46</v>
      </c>
      <c r="D21" s="80">
        <v>725.966904</v>
      </c>
      <c r="E21" s="87">
        <v>21.502440412399999</v>
      </c>
      <c r="F21" s="83"/>
    </row>
    <row r="22" spans="2:6" x14ac:dyDescent="0.25">
      <c r="B22" s="74">
        <v>1455</v>
      </c>
      <c r="C22" s="85" t="s">
        <v>47</v>
      </c>
      <c r="D22" s="80">
        <v>48.311664999999998</v>
      </c>
      <c r="E22" s="87">
        <v>48.3</v>
      </c>
      <c r="F22" s="83"/>
    </row>
    <row r="23" spans="2:6" x14ac:dyDescent="0.25">
      <c r="B23" s="74">
        <v>1477</v>
      </c>
      <c r="C23" s="85" t="s">
        <v>46</v>
      </c>
      <c r="D23" s="80">
        <v>29.074183999999999</v>
      </c>
      <c r="E23" s="87">
        <v>15.317334061499999</v>
      </c>
      <c r="F23" s="83"/>
    </row>
    <row r="24" spans="2:6" x14ac:dyDescent="0.25">
      <c r="B24" s="81">
        <v>1498</v>
      </c>
      <c r="C24" s="86" t="s">
        <v>46</v>
      </c>
      <c r="D24" s="82">
        <v>11.286441999999999</v>
      </c>
      <c r="E24" s="88">
        <v>11.2838185742</v>
      </c>
      <c r="F24" s="84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B5" sqref="B5"/>
    </sheetView>
  </sheetViews>
  <sheetFormatPr defaultRowHeight="15" x14ac:dyDescent="0.25"/>
  <cols>
    <col min="1" max="1" width="9.140625" style="224"/>
    <col min="2" max="2" width="15.7109375" style="224" customWidth="1"/>
    <col min="3" max="4" width="18.7109375" style="224" customWidth="1"/>
    <col min="5" max="5" width="19.7109375" style="224" customWidth="1"/>
    <col min="6" max="6" width="9.140625" style="224"/>
    <col min="7" max="7" width="15.7109375" style="224" customWidth="1"/>
    <col min="8" max="9" width="17.7109375" style="224" customWidth="1"/>
    <col min="10" max="10" width="19.7109375" style="224" customWidth="1"/>
    <col min="11" max="14" width="9.140625" style="224"/>
    <col min="15" max="15" width="12" style="224" bestFit="1" customWidth="1"/>
    <col min="16" max="16" width="9.42578125" style="224" bestFit="1" customWidth="1"/>
    <col min="17" max="16384" width="9.140625" style="224"/>
  </cols>
  <sheetData>
    <row r="1" spans="1:16" ht="15.75" thickBot="1" x14ac:dyDescent="0.3"/>
    <row r="2" spans="1:16" ht="15" customHeight="1" x14ac:dyDescent="0.25">
      <c r="B2" s="320" t="s">
        <v>252</v>
      </c>
      <c r="C2" s="321"/>
      <c r="D2" s="322"/>
      <c r="E2" s="323" t="s">
        <v>29</v>
      </c>
      <c r="G2" s="320" t="s">
        <v>252</v>
      </c>
      <c r="H2" s="321"/>
      <c r="I2" s="322"/>
      <c r="J2" s="323" t="s">
        <v>29</v>
      </c>
      <c r="N2" s="225"/>
      <c r="O2" s="225"/>
      <c r="P2" s="225"/>
    </row>
    <row r="3" spans="1:16" ht="15.75" thickBot="1" x14ac:dyDescent="0.3">
      <c r="B3" s="220" t="s">
        <v>20</v>
      </c>
      <c r="C3" s="221" t="s">
        <v>25</v>
      </c>
      <c r="D3" s="222" t="s">
        <v>24</v>
      </c>
      <c r="E3" s="325"/>
      <c r="G3" s="220" t="s">
        <v>20</v>
      </c>
      <c r="H3" s="221" t="s">
        <v>25</v>
      </c>
      <c r="I3" s="222" t="s">
        <v>24</v>
      </c>
      <c r="J3" s="324"/>
      <c r="N3" s="225"/>
      <c r="O3" s="277"/>
      <c r="P3" s="159"/>
    </row>
    <row r="4" spans="1:16" x14ac:dyDescent="0.25">
      <c r="B4" s="207">
        <v>1294</v>
      </c>
      <c r="C4" s="29">
        <v>15.8</v>
      </c>
      <c r="D4" s="246">
        <v>15.7</v>
      </c>
      <c r="E4" s="261">
        <f t="shared" ref="E4:E23" si="0">C4-D4</f>
        <v>0.10000000000000142</v>
      </c>
      <c r="G4" s="262" t="s">
        <v>124</v>
      </c>
      <c r="H4" s="212">
        <f>25+8.1+10.8+45.2+28.1+51.7</f>
        <v>168.90000000000003</v>
      </c>
      <c r="I4" s="263">
        <f>25.1+8.1+10.8+45.1+28.2+51.2</f>
        <v>168.5</v>
      </c>
      <c r="J4" s="265">
        <f t="shared" ref="J4:J11" si="1">H4-I4</f>
        <v>0.40000000000003411</v>
      </c>
    </row>
    <row r="5" spans="1:16" x14ac:dyDescent="0.25">
      <c r="B5" s="207">
        <v>1392</v>
      </c>
      <c r="C5" s="29">
        <v>27.5</v>
      </c>
      <c r="D5" s="246">
        <v>27.5</v>
      </c>
      <c r="E5" s="261">
        <f t="shared" si="0"/>
        <v>0</v>
      </c>
      <c r="G5" s="264" t="s">
        <v>127</v>
      </c>
      <c r="H5" s="260">
        <f>106.3+4.4+7.6+18.6+7.7</f>
        <v>144.6</v>
      </c>
      <c r="I5" s="247">
        <f>106.3+4.5+7.7+18.8+7.7</f>
        <v>145</v>
      </c>
      <c r="J5" s="265">
        <f t="shared" si="1"/>
        <v>-0.40000000000000568</v>
      </c>
    </row>
    <row r="6" spans="1:16" x14ac:dyDescent="0.25">
      <c r="A6" s="210"/>
      <c r="B6" s="209">
        <v>1438</v>
      </c>
      <c r="C6" s="260">
        <v>106.3</v>
      </c>
      <c r="D6" s="246">
        <v>106.3</v>
      </c>
      <c r="E6" s="261">
        <f t="shared" si="0"/>
        <v>0</v>
      </c>
      <c r="G6" s="264" t="s">
        <v>124</v>
      </c>
      <c r="H6" s="248">
        <f>15.8+27.5+52.6</f>
        <v>95.9</v>
      </c>
      <c r="I6" s="247">
        <f>15.7+27.5+52.1</f>
        <v>95.300000000000011</v>
      </c>
      <c r="J6" s="265">
        <f t="shared" si="1"/>
        <v>0.59999999999999432</v>
      </c>
    </row>
    <row r="7" spans="1:16" ht="15.75" thickBot="1" x14ac:dyDescent="0.3">
      <c r="B7" s="110">
        <v>1444</v>
      </c>
      <c r="C7" s="260">
        <v>52.6</v>
      </c>
      <c r="D7" s="246">
        <v>52.1</v>
      </c>
      <c r="E7" s="261">
        <f t="shared" si="0"/>
        <v>0.5</v>
      </c>
      <c r="G7" s="264" t="s">
        <v>126</v>
      </c>
      <c r="H7" s="248">
        <f>31.6+65.3+11.9+10+29.9</f>
        <v>148.70000000000002</v>
      </c>
      <c r="I7" s="247">
        <f>31.3+65.5+11.9+10+29.8</f>
        <v>148.5</v>
      </c>
      <c r="J7" s="265">
        <f t="shared" si="1"/>
        <v>0.20000000000001705</v>
      </c>
      <c r="K7" s="211"/>
      <c r="L7" s="225"/>
      <c r="M7" s="225"/>
    </row>
    <row r="8" spans="1:16" ht="15.75" thickBot="1" x14ac:dyDescent="0.3">
      <c r="B8" s="110">
        <v>1472</v>
      </c>
      <c r="C8" s="260">
        <v>31.6</v>
      </c>
      <c r="D8" s="246">
        <v>31.3</v>
      </c>
      <c r="E8" s="261">
        <f t="shared" si="0"/>
        <v>0.30000000000000071</v>
      </c>
      <c r="G8" s="215" t="s">
        <v>28</v>
      </c>
      <c r="H8" s="216">
        <f>SUM(H4:H7)</f>
        <v>558.1</v>
      </c>
      <c r="I8" s="217">
        <f>SUM(I4:I7)</f>
        <v>557.29999999999995</v>
      </c>
      <c r="J8" s="214">
        <f t="shared" si="1"/>
        <v>0.80000000000006821</v>
      </c>
      <c r="K8" s="211"/>
    </row>
    <row r="9" spans="1:16" x14ac:dyDescent="0.25">
      <c r="B9" s="110">
        <v>1489</v>
      </c>
      <c r="C9" s="260">
        <v>65.3</v>
      </c>
      <c r="D9" s="246">
        <v>65.5</v>
      </c>
      <c r="E9" s="261">
        <f t="shared" si="0"/>
        <v>-0.20000000000000284</v>
      </c>
      <c r="G9" s="218" t="s">
        <v>11</v>
      </c>
      <c r="H9" s="267">
        <f>15+27+52.6+3.6+62.4+10.6+0.2+28.4+10.1</f>
        <v>209.89999999999998</v>
      </c>
      <c r="I9" s="268">
        <f>11.4+5.2+105.9+31.6+24.6+57+9.7+0.1+1.2+17.1+9+1.7+27.7+1.5+10.3+2.2+6.9</f>
        <v>323.09999999999991</v>
      </c>
      <c r="J9" s="213">
        <f t="shared" si="1"/>
        <v>-113.19999999999993</v>
      </c>
      <c r="K9" s="211"/>
    </row>
    <row r="10" spans="1:16" ht="15.75" thickBot="1" x14ac:dyDescent="0.3">
      <c r="B10" s="110">
        <v>1490</v>
      </c>
      <c r="C10" s="260">
        <v>11.9</v>
      </c>
      <c r="D10" s="246">
        <v>11.9</v>
      </c>
      <c r="E10" s="261">
        <f t="shared" si="0"/>
        <v>0</v>
      </c>
      <c r="G10" s="219" t="s">
        <v>10</v>
      </c>
      <c r="H10" s="269">
        <f>0.8+0.5+106.3+28+2.9+1.3+4.4+7.6+18.6+10+7.7+24.8+1.5+8.1+10.8+35.1+28.1+51.7</f>
        <v>348.20000000000005</v>
      </c>
      <c r="I10" s="270">
        <f>4.3+22.3+0.4+20.5+6.7+8.5+2.2+4.4+6.5+1.7+1+6+25.1+2.1+8.1+9.3+34.8+26+44.3</f>
        <v>234.20000000000005</v>
      </c>
      <c r="J10" s="266">
        <f t="shared" si="1"/>
        <v>114</v>
      </c>
      <c r="K10" s="211"/>
    </row>
    <row r="11" spans="1:16" ht="15.75" thickBot="1" x14ac:dyDescent="0.3">
      <c r="B11" s="209">
        <v>1536</v>
      </c>
      <c r="C11" s="260">
        <v>4.4000000000000004</v>
      </c>
      <c r="D11" s="246">
        <v>4.5</v>
      </c>
      <c r="E11" s="261">
        <f t="shared" si="0"/>
        <v>-9.9999999999999645E-2</v>
      </c>
      <c r="G11" s="215" t="s">
        <v>28</v>
      </c>
      <c r="H11" s="216">
        <f>H9+H10</f>
        <v>558.1</v>
      </c>
      <c r="I11" s="223">
        <f>I9+I10</f>
        <v>557.29999999999995</v>
      </c>
      <c r="J11" s="214">
        <f t="shared" si="1"/>
        <v>0.80000000000006821</v>
      </c>
      <c r="K11" s="211"/>
    </row>
    <row r="12" spans="1:16" x14ac:dyDescent="0.25">
      <c r="B12" s="209">
        <v>1553</v>
      </c>
      <c r="C12" s="260">
        <v>7.6</v>
      </c>
      <c r="D12" s="246">
        <v>7.7</v>
      </c>
      <c r="E12" s="261">
        <f t="shared" si="0"/>
        <v>-0.10000000000000053</v>
      </c>
    </row>
    <row r="13" spans="1:16" x14ac:dyDescent="0.25">
      <c r="B13" s="209">
        <v>1587</v>
      </c>
      <c r="C13" s="260">
        <v>18.600000000000001</v>
      </c>
      <c r="D13" s="246">
        <v>18.8</v>
      </c>
      <c r="E13" s="261">
        <f t="shared" si="0"/>
        <v>-0.19999999999999929</v>
      </c>
    </row>
    <row r="14" spans="1:16" x14ac:dyDescent="0.25">
      <c r="B14" s="209">
        <v>1591</v>
      </c>
      <c r="C14" s="260">
        <v>10</v>
      </c>
      <c r="D14" s="246">
        <v>10</v>
      </c>
      <c r="E14" s="261">
        <f t="shared" si="0"/>
        <v>0</v>
      </c>
    </row>
    <row r="15" spans="1:16" x14ac:dyDescent="0.25">
      <c r="B15" s="209">
        <v>1644</v>
      </c>
      <c r="C15" s="260">
        <v>7.7</v>
      </c>
      <c r="D15" s="246">
        <v>7.7</v>
      </c>
      <c r="E15" s="261">
        <f t="shared" si="0"/>
        <v>0</v>
      </c>
    </row>
    <row r="16" spans="1:16" x14ac:dyDescent="0.25">
      <c r="B16" s="209" t="s">
        <v>180</v>
      </c>
      <c r="C16" s="260">
        <v>25</v>
      </c>
      <c r="D16" s="246">
        <v>25.1</v>
      </c>
      <c r="E16" s="261">
        <f t="shared" si="0"/>
        <v>-0.10000000000000142</v>
      </c>
    </row>
    <row r="17" spans="2:5" x14ac:dyDescent="0.25">
      <c r="B17" s="209">
        <v>1712</v>
      </c>
      <c r="C17" s="260">
        <v>29.9</v>
      </c>
      <c r="D17" s="246">
        <v>29.8</v>
      </c>
      <c r="E17" s="261">
        <f t="shared" si="0"/>
        <v>9.9999999999997868E-2</v>
      </c>
    </row>
    <row r="18" spans="2:5" x14ac:dyDescent="0.25">
      <c r="B18" s="110">
        <v>1826</v>
      </c>
      <c r="C18" s="260">
        <v>8.1</v>
      </c>
      <c r="D18" s="246">
        <v>8.1</v>
      </c>
      <c r="E18" s="261">
        <f t="shared" si="0"/>
        <v>0</v>
      </c>
    </row>
    <row r="19" spans="2:5" x14ac:dyDescent="0.25">
      <c r="B19" s="110">
        <v>1827</v>
      </c>
      <c r="C19" s="260">
        <v>10.8</v>
      </c>
      <c r="D19" s="246">
        <v>10.8</v>
      </c>
      <c r="E19" s="261">
        <f t="shared" si="0"/>
        <v>0</v>
      </c>
    </row>
    <row r="20" spans="2:5" x14ac:dyDescent="0.25">
      <c r="B20" s="110">
        <v>1843</v>
      </c>
      <c r="C20" s="260">
        <v>45.2</v>
      </c>
      <c r="D20" s="246">
        <v>45.1</v>
      </c>
      <c r="E20" s="261">
        <f t="shared" si="0"/>
        <v>0.10000000000000142</v>
      </c>
    </row>
    <row r="21" spans="2:5" x14ac:dyDescent="0.25">
      <c r="B21" s="110" t="s">
        <v>122</v>
      </c>
      <c r="C21" s="260">
        <v>28.1</v>
      </c>
      <c r="D21" s="246">
        <v>28.2</v>
      </c>
      <c r="E21" s="261">
        <f t="shared" si="0"/>
        <v>-9.9999999999997868E-2</v>
      </c>
    </row>
    <row r="22" spans="2:5" ht="15.75" thickBot="1" x14ac:dyDescent="0.3">
      <c r="B22" s="110" t="s">
        <v>123</v>
      </c>
      <c r="C22" s="260">
        <v>51.7</v>
      </c>
      <c r="D22" s="246">
        <v>51.2</v>
      </c>
      <c r="E22" s="261">
        <f t="shared" si="0"/>
        <v>0.5</v>
      </c>
    </row>
    <row r="23" spans="2:5" ht="15.75" thickBot="1" x14ac:dyDescent="0.3">
      <c r="B23" s="215" t="s">
        <v>23</v>
      </c>
      <c r="C23" s="216">
        <f>SUM(C4:C22)</f>
        <v>558.1</v>
      </c>
      <c r="D23" s="217">
        <f>SUM(D4:D22)</f>
        <v>557.30000000000007</v>
      </c>
      <c r="E23" s="111">
        <f t="shared" si="0"/>
        <v>0.79999999999995453</v>
      </c>
    </row>
  </sheetData>
  <mergeCells count="4">
    <mergeCell ref="G2:I2"/>
    <mergeCell ref="J2:J3"/>
    <mergeCell ref="E2:E3"/>
    <mergeCell ref="B2:D2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8" width="14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6" ht="15.75" thickBot="1" x14ac:dyDescent="0.3"/>
    <row r="2" spans="1:26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Z2" s="1" t="s">
        <v>193</v>
      </c>
    </row>
    <row r="3" spans="1:26" ht="15.75" thickBot="1" x14ac:dyDescent="0.3"/>
    <row r="4" spans="1:26" x14ac:dyDescent="0.25">
      <c r="B4" s="25" t="s">
        <v>19</v>
      </c>
      <c r="C4" s="339">
        <v>1294</v>
      </c>
      <c r="D4" s="340"/>
      <c r="E4" s="340"/>
      <c r="F4" s="341" t="s">
        <v>18</v>
      </c>
      <c r="G4" s="342"/>
      <c r="H4" s="125">
        <v>15.8</v>
      </c>
    </row>
    <row r="5" spans="1:26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15.7</v>
      </c>
    </row>
    <row r="6" spans="1:26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6" x14ac:dyDescent="0.25">
      <c r="B7" s="12" t="s">
        <v>4</v>
      </c>
      <c r="C7" s="353">
        <v>15</v>
      </c>
      <c r="D7" s="354"/>
      <c r="E7" s="21">
        <v>0.8</v>
      </c>
      <c r="F7" s="353">
        <v>11.4</v>
      </c>
      <c r="G7" s="354"/>
      <c r="H7" s="20">
        <v>4.3</v>
      </c>
    </row>
    <row r="8" spans="1:26" ht="15" customHeight="1" thickBot="1" x14ac:dyDescent="0.3">
      <c r="B8" s="8" t="s">
        <v>12</v>
      </c>
      <c r="C8" s="355" t="s">
        <v>11</v>
      </c>
      <c r="D8" s="356"/>
      <c r="E8" s="5" t="s">
        <v>10</v>
      </c>
      <c r="F8" s="355" t="s">
        <v>11</v>
      </c>
      <c r="G8" s="356"/>
      <c r="H8" s="4" t="s">
        <v>10</v>
      </c>
    </row>
    <row r="9" spans="1:26" x14ac:dyDescent="0.25">
      <c r="B9" s="12" t="s">
        <v>4</v>
      </c>
      <c r="C9" s="353">
        <v>15.8</v>
      </c>
      <c r="D9" s="357"/>
      <c r="E9" s="358"/>
      <c r="F9" s="353">
        <v>15.7</v>
      </c>
      <c r="G9" s="357"/>
      <c r="H9" s="364"/>
    </row>
    <row r="10" spans="1:26" ht="15.75" thickBot="1" x14ac:dyDescent="0.3">
      <c r="B10" s="8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26" x14ac:dyDescent="0.25">
      <c r="B11" s="12" t="s">
        <v>4</v>
      </c>
      <c r="C11" s="353">
        <v>15.8</v>
      </c>
      <c r="D11" s="357"/>
      <c r="E11" s="358"/>
      <c r="F11" s="353">
        <v>15.7</v>
      </c>
      <c r="G11" s="357"/>
      <c r="H11" s="364"/>
    </row>
    <row r="12" spans="1:26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6" x14ac:dyDescent="0.25">
      <c r="B13" s="12" t="s">
        <v>4</v>
      </c>
      <c r="C13" s="22">
        <v>6.8</v>
      </c>
      <c r="D13" s="124">
        <v>4</v>
      </c>
      <c r="E13" s="21">
        <v>5</v>
      </c>
      <c r="F13" s="22">
        <v>15.1</v>
      </c>
      <c r="G13" s="21">
        <v>0.3</v>
      </c>
      <c r="H13" s="127">
        <v>0.3</v>
      </c>
    </row>
    <row r="14" spans="1:26" x14ac:dyDescent="0.25">
      <c r="B14" s="8" t="s">
        <v>6</v>
      </c>
      <c r="C14" s="7">
        <v>193</v>
      </c>
      <c r="D14" s="121">
        <v>153</v>
      </c>
      <c r="E14" s="5">
        <v>173</v>
      </c>
      <c r="F14" s="7">
        <v>193</v>
      </c>
      <c r="G14" s="5">
        <v>173</v>
      </c>
      <c r="H14" s="4">
        <v>153</v>
      </c>
    </row>
    <row r="15" spans="1:26" s="2" customFormat="1" x14ac:dyDescent="0.25">
      <c r="A15" s="136"/>
      <c r="B15" s="66" t="s">
        <v>21</v>
      </c>
      <c r="C15" s="59" t="s">
        <v>83</v>
      </c>
      <c r="D15" s="122" t="s">
        <v>129</v>
      </c>
      <c r="E15" s="56" t="s">
        <v>71</v>
      </c>
      <c r="F15" s="59" t="s">
        <v>83</v>
      </c>
      <c r="G15" s="61" t="s">
        <v>187</v>
      </c>
      <c r="H15" s="58" t="s">
        <v>129</v>
      </c>
      <c r="J15"/>
      <c r="K15"/>
      <c r="L15"/>
      <c r="M15"/>
      <c r="N15"/>
      <c r="O15"/>
      <c r="P15"/>
    </row>
    <row r="16" spans="1:26" ht="15.75" thickBot="1" x14ac:dyDescent="0.3">
      <c r="B16" s="16" t="s">
        <v>5</v>
      </c>
      <c r="C16" s="15">
        <v>27.7</v>
      </c>
      <c r="D16" s="123">
        <v>28.5</v>
      </c>
      <c r="E16" s="14">
        <v>26</v>
      </c>
      <c r="F16" s="15">
        <v>27.7</v>
      </c>
      <c r="G16" s="14">
        <v>12.9</v>
      </c>
      <c r="H16" s="13">
        <v>28.5</v>
      </c>
    </row>
    <row r="17" spans="1:16" x14ac:dyDescent="0.25">
      <c r="B17" s="12" t="s">
        <v>4</v>
      </c>
      <c r="C17" s="11">
        <v>12</v>
      </c>
      <c r="D17" s="10">
        <v>2.4</v>
      </c>
      <c r="E17" s="10">
        <v>1.2</v>
      </c>
      <c r="F17" s="353">
        <v>15.3</v>
      </c>
      <c r="G17" s="354"/>
      <c r="H17" s="9">
        <v>0.4</v>
      </c>
    </row>
    <row r="18" spans="1:16" s="2" customFormat="1" x14ac:dyDescent="0.25">
      <c r="A18" s="136"/>
      <c r="B18" s="73" t="s">
        <v>3</v>
      </c>
      <c r="C18" s="54">
        <v>10</v>
      </c>
      <c r="D18" s="56">
        <v>13</v>
      </c>
      <c r="E18" s="61">
        <v>8</v>
      </c>
      <c r="F18" s="361">
        <v>10</v>
      </c>
      <c r="G18" s="362"/>
      <c r="H18" s="100">
        <v>7</v>
      </c>
      <c r="J18"/>
      <c r="K18"/>
      <c r="L18"/>
      <c r="M18"/>
      <c r="N18"/>
      <c r="O18"/>
      <c r="P18"/>
    </row>
    <row r="19" spans="1:16" x14ac:dyDescent="0.25">
      <c r="B19" s="6" t="s">
        <v>2</v>
      </c>
      <c r="C19" s="326" t="s">
        <v>185</v>
      </c>
      <c r="D19" s="327"/>
      <c r="E19" s="328"/>
      <c r="F19" s="329" t="s">
        <v>188</v>
      </c>
      <c r="G19" s="330"/>
      <c r="H19" s="331"/>
    </row>
    <row r="20" spans="1:16" s="2" customFormat="1" ht="15.75" thickBot="1" x14ac:dyDescent="0.3">
      <c r="A20" s="136"/>
      <c r="B20" s="3" t="s">
        <v>1</v>
      </c>
      <c r="C20" s="332" t="s">
        <v>186</v>
      </c>
      <c r="D20" s="333"/>
      <c r="E20" s="334"/>
      <c r="F20" s="332" t="s">
        <v>189</v>
      </c>
      <c r="G20" s="333"/>
      <c r="H20" s="335"/>
      <c r="J20"/>
      <c r="K20"/>
      <c r="L20"/>
      <c r="M20"/>
      <c r="N20"/>
      <c r="O20"/>
      <c r="P20"/>
    </row>
    <row r="21" spans="1:16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16" x14ac:dyDescent="0.25">
      <c r="B22" s="140" t="s">
        <v>175</v>
      </c>
      <c r="C22" s="141" t="s">
        <v>130</v>
      </c>
      <c r="D22" s="141"/>
      <c r="E22" s="141"/>
      <c r="F22" s="141"/>
      <c r="G22" s="141"/>
      <c r="H22" s="142"/>
    </row>
    <row r="23" spans="1:16" x14ac:dyDescent="0.25">
      <c r="B23" s="140" t="s">
        <v>176</v>
      </c>
      <c r="C23" s="141" t="s">
        <v>190</v>
      </c>
      <c r="D23" s="141"/>
      <c r="E23" s="141"/>
      <c r="F23" s="141"/>
      <c r="G23" s="141"/>
      <c r="H23" s="142"/>
    </row>
    <row r="24" spans="1:16" x14ac:dyDescent="0.25">
      <c r="B24" s="140" t="s">
        <v>177</v>
      </c>
      <c r="C24" s="141" t="s">
        <v>192</v>
      </c>
      <c r="D24" s="141"/>
      <c r="E24" s="141"/>
      <c r="F24" s="141"/>
      <c r="G24" s="141"/>
      <c r="H24" s="142"/>
    </row>
    <row r="25" spans="1:16" x14ac:dyDescent="0.25">
      <c r="B25" s="140"/>
      <c r="C25" s="141" t="s">
        <v>253</v>
      </c>
      <c r="D25" s="141"/>
      <c r="E25" s="141"/>
      <c r="F25" s="141"/>
      <c r="G25" s="141"/>
      <c r="H25" s="142"/>
    </row>
    <row r="26" spans="1:16" x14ac:dyDescent="0.25">
      <c r="B26" s="143" t="s">
        <v>178</v>
      </c>
      <c r="C26" s="141" t="s">
        <v>191</v>
      </c>
      <c r="D26" s="141"/>
      <c r="E26" s="141"/>
      <c r="F26" s="141"/>
      <c r="G26" s="141"/>
      <c r="H26" s="142"/>
    </row>
    <row r="27" spans="1:16" ht="15.75" thickBot="1" x14ac:dyDescent="0.3">
      <c r="B27" s="144" t="s">
        <v>179</v>
      </c>
      <c r="C27" s="145"/>
      <c r="D27" s="145"/>
      <c r="E27" s="145"/>
      <c r="F27" s="145"/>
      <c r="G27" s="145"/>
      <c r="H27" s="146"/>
    </row>
    <row r="30" spans="1:16" ht="15.75" thickBot="1" x14ac:dyDescent="0.3"/>
    <row r="31" spans="1:16" x14ac:dyDescent="0.25">
      <c r="B31" s="147" t="s">
        <v>119</v>
      </c>
      <c r="C31" s="148"/>
      <c r="D31" s="148"/>
      <c r="E31" s="148"/>
      <c r="F31" s="148"/>
      <c r="G31" s="148"/>
      <c r="H31" s="149"/>
    </row>
    <row r="32" spans="1:16" x14ac:dyDescent="0.25">
      <c r="B32" s="194"/>
      <c r="C32" s="151"/>
      <c r="D32" s="151"/>
      <c r="E32" s="151"/>
      <c r="F32" s="151"/>
      <c r="G32" s="151"/>
      <c r="H32" s="152"/>
    </row>
    <row r="33" spans="2:8" x14ac:dyDescent="0.25">
      <c r="B33" s="150"/>
      <c r="C33" s="151"/>
      <c r="D33" s="151"/>
      <c r="E33" s="151"/>
      <c r="F33" s="151"/>
      <c r="G33" s="151"/>
      <c r="H33" s="152"/>
    </row>
    <row r="34" spans="2:8" ht="15.75" thickBot="1" x14ac:dyDescent="0.3">
      <c r="B34" s="153"/>
      <c r="C34" s="154"/>
      <c r="D34" s="154"/>
      <c r="E34" s="154"/>
      <c r="F34" s="154"/>
      <c r="G34" s="154"/>
      <c r="H34" s="155"/>
    </row>
    <row r="35" spans="2:8" x14ac:dyDescent="0.25">
      <c r="B35" s="156" t="s">
        <v>120</v>
      </c>
      <c r="C35" s="157"/>
      <c r="D35" s="157"/>
      <c r="E35" s="157"/>
      <c r="F35" s="157"/>
      <c r="G35" s="157"/>
      <c r="H35" s="158"/>
    </row>
    <row r="36" spans="2:8" x14ac:dyDescent="0.25">
      <c r="B36" s="194"/>
      <c r="C36" s="151"/>
      <c r="D36" s="151"/>
      <c r="E36" s="151"/>
      <c r="F36" s="151"/>
      <c r="G36" s="151"/>
      <c r="H36" s="152"/>
    </row>
    <row r="37" spans="2:8" x14ac:dyDescent="0.25">
      <c r="B37" s="194"/>
      <c r="C37" s="151"/>
      <c r="D37" s="151"/>
      <c r="E37" s="151"/>
      <c r="F37" s="151"/>
      <c r="G37" s="151"/>
      <c r="H37" s="152"/>
    </row>
    <row r="38" spans="2:8" ht="15.75" thickBot="1" x14ac:dyDescent="0.3">
      <c r="B38" s="153"/>
      <c r="C38" s="154"/>
      <c r="D38" s="154"/>
      <c r="E38" s="154"/>
      <c r="F38" s="154"/>
      <c r="G38" s="154"/>
      <c r="H38" s="155"/>
    </row>
  </sheetData>
  <mergeCells count="25">
    <mergeCell ref="F18:G18"/>
    <mergeCell ref="C10:E10"/>
    <mergeCell ref="C11:E11"/>
    <mergeCell ref="C12:E12"/>
    <mergeCell ref="F7:G7"/>
    <mergeCell ref="F8:G8"/>
    <mergeCell ref="F9:H9"/>
    <mergeCell ref="F10:H10"/>
    <mergeCell ref="F11:H11"/>
    <mergeCell ref="C19:E19"/>
    <mergeCell ref="F19:H19"/>
    <mergeCell ref="C20:E20"/>
    <mergeCell ref="F20:H20"/>
    <mergeCell ref="B2:H2"/>
    <mergeCell ref="C4:E4"/>
    <mergeCell ref="F4:G4"/>
    <mergeCell ref="C5:E5"/>
    <mergeCell ref="F5:G5"/>
    <mergeCell ref="C6:E6"/>
    <mergeCell ref="F6:H6"/>
    <mergeCell ref="C7:D7"/>
    <mergeCell ref="C8:D8"/>
    <mergeCell ref="C9:E9"/>
    <mergeCell ref="F12:H12"/>
    <mergeCell ref="F17:G1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8" width="14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2" ht="15.75" thickBot="1" x14ac:dyDescent="0.3"/>
    <row r="2" spans="1:12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</row>
    <row r="3" spans="1:12" ht="15.75" thickBot="1" x14ac:dyDescent="0.3"/>
    <row r="4" spans="1:12" x14ac:dyDescent="0.25">
      <c r="B4" s="25" t="s">
        <v>19</v>
      </c>
      <c r="C4" s="339">
        <v>1392</v>
      </c>
      <c r="D4" s="340"/>
      <c r="E4" s="340"/>
      <c r="F4" s="341" t="s">
        <v>18</v>
      </c>
      <c r="G4" s="342"/>
      <c r="H4" s="125">
        <v>27.5</v>
      </c>
    </row>
    <row r="5" spans="1:12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27.5</v>
      </c>
    </row>
    <row r="6" spans="1:12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12" x14ac:dyDescent="0.25">
      <c r="B7" s="12" t="s">
        <v>4</v>
      </c>
      <c r="C7" s="353">
        <v>27</v>
      </c>
      <c r="D7" s="354"/>
      <c r="E7" s="21">
        <v>0.5</v>
      </c>
      <c r="F7" s="353">
        <v>22.3</v>
      </c>
      <c r="G7" s="354"/>
      <c r="H7" s="20">
        <v>5.2</v>
      </c>
    </row>
    <row r="8" spans="1:12" ht="15" customHeight="1" thickBot="1" x14ac:dyDescent="0.3">
      <c r="B8" s="8" t="s">
        <v>12</v>
      </c>
      <c r="C8" s="355" t="s">
        <v>11</v>
      </c>
      <c r="D8" s="356"/>
      <c r="E8" s="5" t="s">
        <v>10</v>
      </c>
      <c r="F8" s="355" t="s">
        <v>10</v>
      </c>
      <c r="G8" s="356"/>
      <c r="H8" s="4" t="s">
        <v>11</v>
      </c>
    </row>
    <row r="9" spans="1:12" x14ac:dyDescent="0.25">
      <c r="B9" s="12" t="s">
        <v>4</v>
      </c>
      <c r="C9" s="353">
        <v>27.5</v>
      </c>
      <c r="D9" s="357"/>
      <c r="E9" s="358"/>
      <c r="F9" s="353">
        <v>27.5</v>
      </c>
      <c r="G9" s="357"/>
      <c r="H9" s="364"/>
    </row>
    <row r="10" spans="1:12" ht="15.75" thickBot="1" x14ac:dyDescent="0.3">
      <c r="B10" s="8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12" x14ac:dyDescent="0.25">
      <c r="B11" s="12" t="s">
        <v>4</v>
      </c>
      <c r="C11" s="353">
        <v>27.5</v>
      </c>
      <c r="D11" s="357"/>
      <c r="E11" s="358"/>
      <c r="F11" s="353">
        <v>27.5</v>
      </c>
      <c r="G11" s="357"/>
      <c r="H11" s="364"/>
    </row>
    <row r="12" spans="1:12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12" x14ac:dyDescent="0.25">
      <c r="B13" s="12" t="s">
        <v>4</v>
      </c>
      <c r="C13" s="22">
        <v>11.6</v>
      </c>
      <c r="D13" s="166">
        <v>9.4</v>
      </c>
      <c r="E13" s="21">
        <v>5.4</v>
      </c>
      <c r="F13" s="22">
        <v>10.7</v>
      </c>
      <c r="G13" s="21">
        <v>8.8000000000000007</v>
      </c>
      <c r="H13" s="168">
        <v>7.4</v>
      </c>
    </row>
    <row r="14" spans="1:12" x14ac:dyDescent="0.25">
      <c r="B14" s="8" t="s">
        <v>6</v>
      </c>
      <c r="C14" s="7">
        <v>143</v>
      </c>
      <c r="D14" s="165">
        <v>183</v>
      </c>
      <c r="E14" s="5">
        <v>212</v>
      </c>
      <c r="F14" s="7">
        <v>143</v>
      </c>
      <c r="G14" s="5">
        <v>263</v>
      </c>
      <c r="H14" s="4">
        <v>133</v>
      </c>
    </row>
    <row r="15" spans="1:12" s="2" customFormat="1" x14ac:dyDescent="0.25">
      <c r="A15" s="136"/>
      <c r="B15" s="66" t="s">
        <v>21</v>
      </c>
      <c r="C15" s="59" t="s">
        <v>131</v>
      </c>
      <c r="D15" s="169" t="s">
        <v>131</v>
      </c>
      <c r="E15" s="56" t="s">
        <v>74</v>
      </c>
      <c r="F15" s="59" t="s">
        <v>71</v>
      </c>
      <c r="G15" s="61" t="s">
        <v>71</v>
      </c>
      <c r="H15" s="58" t="s">
        <v>83</v>
      </c>
      <c r="J15"/>
      <c r="K15"/>
      <c r="L15" s="75"/>
    </row>
    <row r="16" spans="1:12" ht="15.75" thickBot="1" x14ac:dyDescent="0.3">
      <c r="B16" s="16" t="s">
        <v>5</v>
      </c>
      <c r="C16" s="15" t="s">
        <v>132</v>
      </c>
      <c r="D16" s="167">
        <v>24.9</v>
      </c>
      <c r="E16" s="14">
        <v>24.1</v>
      </c>
      <c r="F16" s="15">
        <v>20.3</v>
      </c>
      <c r="G16" s="14">
        <v>27.4</v>
      </c>
      <c r="H16" s="13">
        <v>22.5</v>
      </c>
      <c r="J16" s="99"/>
      <c r="K16" s="99"/>
    </row>
    <row r="17" spans="1:8" x14ac:dyDescent="0.25">
      <c r="B17" s="12" t="s">
        <v>4</v>
      </c>
      <c r="C17" s="11">
        <v>9</v>
      </c>
      <c r="D17" s="10">
        <v>6.1</v>
      </c>
      <c r="E17" s="10">
        <v>5.3</v>
      </c>
      <c r="F17" s="11">
        <v>11.3</v>
      </c>
      <c r="G17" s="10">
        <v>7.5</v>
      </c>
      <c r="H17" s="9">
        <v>4.0999999999999996</v>
      </c>
    </row>
    <row r="18" spans="1:8" s="2" customFormat="1" x14ac:dyDescent="0.25">
      <c r="A18" s="136"/>
      <c r="B18" s="73" t="s">
        <v>3</v>
      </c>
      <c r="C18" s="54">
        <v>9</v>
      </c>
      <c r="D18" s="56">
        <v>8</v>
      </c>
      <c r="E18" s="61">
        <v>10</v>
      </c>
      <c r="F18" s="54">
        <v>7</v>
      </c>
      <c r="G18" s="56">
        <v>12</v>
      </c>
      <c r="H18" s="100">
        <v>5</v>
      </c>
    </row>
    <row r="19" spans="1:8" x14ac:dyDescent="0.25">
      <c r="B19" s="6" t="s">
        <v>2</v>
      </c>
      <c r="C19" s="326" t="s">
        <v>133</v>
      </c>
      <c r="D19" s="327"/>
      <c r="E19" s="328"/>
      <c r="F19" s="329" t="s">
        <v>196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134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195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197</v>
      </c>
      <c r="D24" s="141"/>
      <c r="E24" s="141"/>
      <c r="F24" s="141"/>
      <c r="G24" s="141"/>
      <c r="H24" s="142"/>
    </row>
    <row r="25" spans="1:8" x14ac:dyDescent="0.25">
      <c r="B25" s="140"/>
      <c r="C25" s="141" t="s">
        <v>254</v>
      </c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194</v>
      </c>
      <c r="D26" s="141"/>
      <c r="E26" s="141"/>
      <c r="F26" s="141"/>
      <c r="G26" s="141"/>
      <c r="H26" s="142"/>
    </row>
    <row r="27" spans="1:8" ht="15.75" thickBot="1" x14ac:dyDescent="0.3">
      <c r="B27" s="144" t="s">
        <v>179</v>
      </c>
      <c r="C27" s="145"/>
      <c r="D27" s="145"/>
      <c r="E27" s="145"/>
      <c r="F27" s="145"/>
      <c r="G27" s="145"/>
      <c r="H27" s="146"/>
    </row>
    <row r="28" spans="1:8" x14ac:dyDescent="0.25">
      <c r="B28" t="s">
        <v>128</v>
      </c>
    </row>
    <row r="30" spans="1:8" ht="15.75" thickBot="1" x14ac:dyDescent="0.3"/>
    <row r="31" spans="1:8" x14ac:dyDescent="0.25">
      <c r="B31" s="147" t="s">
        <v>119</v>
      </c>
      <c r="C31" s="148"/>
      <c r="D31" s="148"/>
      <c r="E31" s="148"/>
      <c r="F31" s="148"/>
      <c r="G31" s="148"/>
      <c r="H31" s="149"/>
    </row>
    <row r="32" spans="1:8" x14ac:dyDescent="0.25">
      <c r="B32" s="150"/>
      <c r="C32" s="151"/>
      <c r="D32" s="151"/>
      <c r="E32" s="151"/>
      <c r="F32" s="151"/>
      <c r="G32" s="151"/>
      <c r="H32" s="152"/>
    </row>
    <row r="33" spans="2:8" x14ac:dyDescent="0.25">
      <c r="B33" s="150"/>
      <c r="C33" s="151"/>
      <c r="D33" s="151"/>
      <c r="E33" s="151"/>
      <c r="F33" s="151"/>
      <c r="G33" s="151"/>
      <c r="H33" s="152"/>
    </row>
    <row r="34" spans="2:8" ht="15.75" thickBot="1" x14ac:dyDescent="0.3">
      <c r="B34" s="153"/>
      <c r="C34" s="154"/>
      <c r="D34" s="154"/>
      <c r="E34" s="154"/>
      <c r="F34" s="154"/>
      <c r="G34" s="154"/>
      <c r="H34" s="155"/>
    </row>
    <row r="35" spans="2:8" x14ac:dyDescent="0.25">
      <c r="B35" s="156" t="s">
        <v>120</v>
      </c>
      <c r="C35" s="157"/>
      <c r="D35" s="157"/>
      <c r="E35" s="157"/>
      <c r="F35" s="157"/>
      <c r="G35" s="157"/>
      <c r="H35" s="158"/>
    </row>
    <row r="36" spans="2:8" x14ac:dyDescent="0.25">
      <c r="B36" s="150"/>
      <c r="C36" s="151"/>
      <c r="D36" s="151"/>
      <c r="E36" s="151"/>
      <c r="F36" s="151"/>
      <c r="G36" s="151"/>
      <c r="H36" s="152"/>
    </row>
    <row r="37" spans="2:8" x14ac:dyDescent="0.25">
      <c r="B37" s="150"/>
      <c r="C37" s="151"/>
      <c r="D37" s="151"/>
      <c r="E37" s="151"/>
      <c r="F37" s="151"/>
      <c r="G37" s="151"/>
      <c r="H37" s="152"/>
    </row>
    <row r="38" spans="2:8" ht="15.75" thickBot="1" x14ac:dyDescent="0.3">
      <c r="B38" s="153"/>
      <c r="C38" s="154"/>
      <c r="D38" s="154"/>
      <c r="E38" s="154"/>
      <c r="F38" s="154"/>
      <c r="G38" s="154"/>
      <c r="H38" s="155"/>
    </row>
  </sheetData>
  <mergeCells count="23">
    <mergeCell ref="C6:E6"/>
    <mergeCell ref="F6:H6"/>
    <mergeCell ref="B2:H2"/>
    <mergeCell ref="C4:E4"/>
    <mergeCell ref="F4:G4"/>
    <mergeCell ref="C5:E5"/>
    <mergeCell ref="F5:G5"/>
    <mergeCell ref="C19:E19"/>
    <mergeCell ref="F19:H19"/>
    <mergeCell ref="C20:E20"/>
    <mergeCell ref="F20:H20"/>
    <mergeCell ref="C7:D7"/>
    <mergeCell ref="C8:D8"/>
    <mergeCell ref="C9:E9"/>
    <mergeCell ref="C10:E10"/>
    <mergeCell ref="C11:E11"/>
    <mergeCell ref="C12:E12"/>
    <mergeCell ref="F7:G7"/>
    <mergeCell ref="F8:G8"/>
    <mergeCell ref="F9:H9"/>
    <mergeCell ref="F10:H10"/>
    <mergeCell ref="F11:H11"/>
    <mergeCell ref="F12:H1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35"/>
    <col min="2" max="2" width="20.5703125" customWidth="1"/>
    <col min="3" max="6" width="13.7109375" customWidth="1"/>
    <col min="7" max="8" width="2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2" ht="15.75" thickBot="1" x14ac:dyDescent="0.3"/>
    <row r="2" spans="1:12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</row>
    <row r="3" spans="1:12" ht="15.75" thickBot="1" x14ac:dyDescent="0.3"/>
    <row r="4" spans="1:12" x14ac:dyDescent="0.25">
      <c r="B4" s="25" t="s">
        <v>19</v>
      </c>
      <c r="C4" s="339">
        <v>1438</v>
      </c>
      <c r="D4" s="340"/>
      <c r="E4" s="340"/>
      <c r="F4" s="340"/>
      <c r="G4" s="171" t="s">
        <v>18</v>
      </c>
      <c r="H4" s="180">
        <v>106.3</v>
      </c>
    </row>
    <row r="5" spans="1:12" ht="15.75" thickBot="1" x14ac:dyDescent="0.3">
      <c r="B5" s="24" t="s">
        <v>17</v>
      </c>
      <c r="C5" s="343" t="s">
        <v>121</v>
      </c>
      <c r="D5" s="344"/>
      <c r="E5" s="344"/>
      <c r="F5" s="344"/>
      <c r="G5" s="172" t="s">
        <v>16</v>
      </c>
      <c r="H5" s="181">
        <v>106.3</v>
      </c>
    </row>
    <row r="6" spans="1:12" ht="15.75" thickBot="1" x14ac:dyDescent="0.3">
      <c r="B6" s="23" t="s">
        <v>15</v>
      </c>
      <c r="C6" s="347" t="s">
        <v>14</v>
      </c>
      <c r="D6" s="348"/>
      <c r="E6" s="348"/>
      <c r="F6" s="349"/>
      <c r="G6" s="350" t="s">
        <v>13</v>
      </c>
      <c r="H6" s="352"/>
    </row>
    <row r="7" spans="1:12" x14ac:dyDescent="0.25">
      <c r="B7" s="12" t="s">
        <v>4</v>
      </c>
      <c r="C7" s="353">
        <v>106.3</v>
      </c>
      <c r="D7" s="357"/>
      <c r="E7" s="357"/>
      <c r="F7" s="358"/>
      <c r="G7" s="22">
        <v>105.9</v>
      </c>
      <c r="H7" s="20">
        <v>0.4</v>
      </c>
    </row>
    <row r="8" spans="1:12" ht="15" customHeight="1" thickBot="1" x14ac:dyDescent="0.3">
      <c r="B8" s="8" t="s">
        <v>12</v>
      </c>
      <c r="C8" s="355" t="s">
        <v>10</v>
      </c>
      <c r="D8" s="359"/>
      <c r="E8" s="359"/>
      <c r="F8" s="363"/>
      <c r="G8" s="7" t="s">
        <v>11</v>
      </c>
      <c r="H8" s="4" t="s">
        <v>10</v>
      </c>
    </row>
    <row r="9" spans="1:12" x14ac:dyDescent="0.25">
      <c r="B9" s="12" t="s">
        <v>4</v>
      </c>
      <c r="C9" s="353">
        <v>106.3</v>
      </c>
      <c r="D9" s="357"/>
      <c r="E9" s="357"/>
      <c r="F9" s="358"/>
      <c r="G9" s="353">
        <v>106.3</v>
      </c>
      <c r="H9" s="364"/>
    </row>
    <row r="10" spans="1:12" ht="15.75" thickBot="1" x14ac:dyDescent="0.3">
      <c r="B10" s="8" t="s">
        <v>9</v>
      </c>
      <c r="C10" s="355" t="s">
        <v>127</v>
      </c>
      <c r="D10" s="359"/>
      <c r="E10" s="359"/>
      <c r="F10" s="363"/>
      <c r="G10" s="355" t="s">
        <v>127</v>
      </c>
      <c r="H10" s="360"/>
    </row>
    <row r="11" spans="1:12" x14ac:dyDescent="0.25">
      <c r="B11" s="12" t="s">
        <v>4</v>
      </c>
      <c r="C11" s="353">
        <v>106.3</v>
      </c>
      <c r="D11" s="357"/>
      <c r="E11" s="357"/>
      <c r="F11" s="358"/>
      <c r="G11" s="353">
        <v>106.3</v>
      </c>
      <c r="H11" s="364"/>
    </row>
    <row r="12" spans="1:12" ht="15.75" thickBot="1" x14ac:dyDescent="0.3">
      <c r="B12" s="16" t="s">
        <v>8</v>
      </c>
      <c r="C12" s="355" t="s">
        <v>7</v>
      </c>
      <c r="D12" s="359"/>
      <c r="E12" s="359"/>
      <c r="F12" s="363"/>
      <c r="G12" s="355" t="s">
        <v>7</v>
      </c>
      <c r="H12" s="360"/>
    </row>
    <row r="13" spans="1:12" x14ac:dyDescent="0.25">
      <c r="B13" s="12" t="s">
        <v>4</v>
      </c>
      <c r="C13" s="22">
        <v>62.7</v>
      </c>
      <c r="D13" s="177">
        <v>33.700000000000003</v>
      </c>
      <c r="E13" s="124">
        <v>5.0999999999999996</v>
      </c>
      <c r="F13" s="21">
        <v>3.4</v>
      </c>
      <c r="G13" s="22">
        <v>61.8</v>
      </c>
      <c r="H13" s="127">
        <v>41.7</v>
      </c>
    </row>
    <row r="14" spans="1:12" x14ac:dyDescent="0.25">
      <c r="B14" s="8" t="s">
        <v>6</v>
      </c>
      <c r="C14" s="7">
        <v>173</v>
      </c>
      <c r="D14" s="175">
        <v>193</v>
      </c>
      <c r="E14" s="121">
        <v>113</v>
      </c>
      <c r="F14" s="5">
        <v>208</v>
      </c>
      <c r="G14" s="7">
        <v>263</v>
      </c>
      <c r="H14" s="4">
        <v>213</v>
      </c>
    </row>
    <row r="15" spans="1:12" s="2" customFormat="1" x14ac:dyDescent="0.25">
      <c r="A15" s="136"/>
      <c r="B15" s="66" t="s">
        <v>21</v>
      </c>
      <c r="C15" s="59" t="s">
        <v>83</v>
      </c>
      <c r="D15" s="175" t="s">
        <v>83</v>
      </c>
      <c r="E15" s="122" t="s">
        <v>83</v>
      </c>
      <c r="F15" s="56" t="s">
        <v>83</v>
      </c>
      <c r="G15" s="59" t="s">
        <v>74</v>
      </c>
      <c r="H15" s="58" t="s">
        <v>131</v>
      </c>
      <c r="J15"/>
      <c r="K15"/>
      <c r="L15" s="75"/>
    </row>
    <row r="16" spans="1:12" ht="15.75" thickBot="1" x14ac:dyDescent="0.3">
      <c r="B16" s="16" t="s">
        <v>5</v>
      </c>
      <c r="C16" s="15" t="s">
        <v>199</v>
      </c>
      <c r="D16" s="176" t="s">
        <v>198</v>
      </c>
      <c r="E16" s="123">
        <v>17.899999999999999</v>
      </c>
      <c r="F16" s="14">
        <v>21.5</v>
      </c>
      <c r="G16" s="15">
        <v>27.4</v>
      </c>
      <c r="H16" s="13">
        <v>23.8</v>
      </c>
      <c r="K16" s="99"/>
    </row>
    <row r="17" spans="1:8" x14ac:dyDescent="0.25">
      <c r="B17" s="12" t="s">
        <v>4</v>
      </c>
      <c r="C17" s="11">
        <v>22.5</v>
      </c>
      <c r="D17" s="10">
        <v>21.3</v>
      </c>
      <c r="E17" s="10">
        <v>20.9</v>
      </c>
      <c r="F17" s="10">
        <v>34.9</v>
      </c>
      <c r="G17" s="11">
        <v>64.599999999999994</v>
      </c>
      <c r="H17" s="9">
        <v>41.7</v>
      </c>
    </row>
    <row r="18" spans="1:8" s="2" customFormat="1" ht="30" x14ac:dyDescent="0.25">
      <c r="A18" s="136"/>
      <c r="B18" s="73" t="s">
        <v>3</v>
      </c>
      <c r="C18" s="54">
        <v>13</v>
      </c>
      <c r="D18" s="56">
        <v>14</v>
      </c>
      <c r="E18" s="56">
        <v>17</v>
      </c>
      <c r="F18" s="162" t="s">
        <v>296</v>
      </c>
      <c r="G18" s="54">
        <v>18</v>
      </c>
      <c r="H18" s="100">
        <v>17</v>
      </c>
    </row>
    <row r="19" spans="1:8" x14ac:dyDescent="0.25">
      <c r="B19" s="6" t="s">
        <v>2</v>
      </c>
      <c r="C19" s="326" t="s">
        <v>297</v>
      </c>
      <c r="D19" s="327"/>
      <c r="E19" s="327"/>
      <c r="F19" s="328"/>
      <c r="G19" s="329" t="s">
        <v>299</v>
      </c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3"/>
      <c r="F20" s="334"/>
      <c r="G20" s="332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298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300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301</v>
      </c>
      <c r="D24" s="141"/>
      <c r="E24" s="141"/>
      <c r="F24" s="141"/>
      <c r="G24" s="141"/>
      <c r="H24" s="142"/>
    </row>
    <row r="25" spans="1:8" x14ac:dyDescent="0.25">
      <c r="B25" s="140"/>
      <c r="C25" s="141"/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194</v>
      </c>
      <c r="D26" s="141"/>
      <c r="E26" s="141"/>
      <c r="F26" s="141"/>
      <c r="G26" s="141"/>
      <c r="H26" s="142"/>
    </row>
    <row r="27" spans="1:8" x14ac:dyDescent="0.25">
      <c r="B27" s="143" t="s">
        <v>179</v>
      </c>
      <c r="C27" s="141"/>
      <c r="D27" s="141"/>
      <c r="E27" s="141"/>
      <c r="F27" s="141"/>
      <c r="G27" s="141"/>
      <c r="H27" s="142"/>
    </row>
    <row r="28" spans="1:8" ht="15.75" thickBot="1" x14ac:dyDescent="0.3">
      <c r="B28" s="144"/>
      <c r="C28" s="145"/>
      <c r="D28" s="145"/>
      <c r="E28" s="145"/>
      <c r="F28" s="145"/>
      <c r="G28" s="145"/>
      <c r="H28" s="146"/>
    </row>
    <row r="29" spans="1:8" x14ac:dyDescent="0.25">
      <c r="B29" t="s">
        <v>128</v>
      </c>
    </row>
    <row r="31" spans="1:8" ht="15.75" thickBot="1" x14ac:dyDescent="0.3"/>
    <row r="32" spans="1:8" x14ac:dyDescent="0.25">
      <c r="B32" s="147" t="s">
        <v>119</v>
      </c>
      <c r="C32" s="148"/>
      <c r="D32" s="148"/>
      <c r="E32" s="148"/>
      <c r="F32" s="148"/>
      <c r="G32" s="148"/>
      <c r="H32" s="149"/>
    </row>
    <row r="33" spans="2:8" x14ac:dyDescent="0.25">
      <c r="B33" s="150"/>
      <c r="C33" s="151"/>
      <c r="D33" s="151"/>
      <c r="E33" s="151"/>
      <c r="F33" s="151"/>
      <c r="G33" s="151"/>
      <c r="H33" s="152"/>
    </row>
    <row r="34" spans="2:8" x14ac:dyDescent="0.25">
      <c r="B34" s="206"/>
      <c r="C34" s="151"/>
      <c r="D34" s="151"/>
      <c r="E34" s="151"/>
      <c r="F34" s="151"/>
      <c r="G34" s="151"/>
      <c r="H34" s="152"/>
    </row>
    <row r="35" spans="2:8" ht="15.75" thickBot="1" x14ac:dyDescent="0.3">
      <c r="B35" s="153"/>
      <c r="C35" s="154"/>
      <c r="D35" s="154"/>
      <c r="E35" s="154"/>
      <c r="F35" s="154"/>
      <c r="G35" s="154"/>
      <c r="H35" s="155"/>
    </row>
    <row r="36" spans="2:8" x14ac:dyDescent="0.25">
      <c r="B36" s="156" t="s">
        <v>120</v>
      </c>
      <c r="C36" s="157"/>
      <c r="D36" s="157"/>
      <c r="E36" s="157"/>
      <c r="F36" s="157"/>
      <c r="G36" s="157"/>
      <c r="H36" s="158"/>
    </row>
    <row r="37" spans="2:8" x14ac:dyDescent="0.25">
      <c r="B37" s="150"/>
      <c r="C37" s="151"/>
      <c r="D37" s="151"/>
      <c r="E37" s="151"/>
      <c r="F37" s="151"/>
      <c r="G37" s="151"/>
      <c r="H37" s="152"/>
    </row>
    <row r="38" spans="2:8" x14ac:dyDescent="0.25">
      <c r="B38" s="150"/>
      <c r="C38" s="151"/>
      <c r="D38" s="151"/>
      <c r="E38" s="151"/>
      <c r="F38" s="151"/>
      <c r="G38" s="151"/>
      <c r="H38" s="152"/>
    </row>
    <row r="39" spans="2:8" ht="15.75" thickBot="1" x14ac:dyDescent="0.3">
      <c r="B39" s="153"/>
      <c r="C39" s="154"/>
      <c r="D39" s="154"/>
      <c r="E39" s="154"/>
      <c r="F39" s="154"/>
      <c r="G39" s="154"/>
      <c r="H39" s="155"/>
    </row>
  </sheetData>
  <mergeCells count="19">
    <mergeCell ref="B2:H2"/>
    <mergeCell ref="C4:F4"/>
    <mergeCell ref="C5:F5"/>
    <mergeCell ref="C6:F6"/>
    <mergeCell ref="G6:H6"/>
    <mergeCell ref="C7:F7"/>
    <mergeCell ref="C8:F8"/>
    <mergeCell ref="C19:F19"/>
    <mergeCell ref="G19:H19"/>
    <mergeCell ref="C20:F20"/>
    <mergeCell ref="G20:H20"/>
    <mergeCell ref="C9:F9"/>
    <mergeCell ref="C10:F10"/>
    <mergeCell ref="C11:F11"/>
    <mergeCell ref="G9:H9"/>
    <mergeCell ref="G10:H10"/>
    <mergeCell ref="G11:H11"/>
    <mergeCell ref="G12:H12"/>
    <mergeCell ref="C12:F12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277"/>
    <col min="2" max="2" width="20.5703125" style="224" customWidth="1"/>
    <col min="3" max="8" width="14.7109375" style="224" customWidth="1"/>
    <col min="9" max="9" width="9.140625" style="224"/>
    <col min="10" max="11" width="11.28515625" style="224" bestFit="1" customWidth="1"/>
    <col min="12" max="12" width="11" style="224" bestFit="1" customWidth="1"/>
    <col min="13" max="15" width="9.140625" style="224"/>
    <col min="16" max="18" width="9.140625" style="224" customWidth="1"/>
    <col min="19" max="16384" width="9.140625" style="224"/>
  </cols>
  <sheetData>
    <row r="1" spans="1:27" ht="15.75" thickBot="1" x14ac:dyDescent="0.3"/>
    <row r="2" spans="1:27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225" t="s">
        <v>0</v>
      </c>
      <c r="AA2" s="225"/>
    </row>
    <row r="3" spans="1:27" ht="15.75" thickBot="1" x14ac:dyDescent="0.3"/>
    <row r="4" spans="1:27" x14ac:dyDescent="0.25">
      <c r="B4" s="245" t="s">
        <v>19</v>
      </c>
      <c r="C4" s="339">
        <v>1444</v>
      </c>
      <c r="D4" s="340"/>
      <c r="E4" s="340"/>
      <c r="F4" s="341" t="s">
        <v>18</v>
      </c>
      <c r="G4" s="342"/>
      <c r="H4" s="274">
        <v>52.6</v>
      </c>
    </row>
    <row r="5" spans="1:27" ht="15.75" thickBot="1" x14ac:dyDescent="0.3">
      <c r="B5" s="244" t="s">
        <v>17</v>
      </c>
      <c r="C5" s="343" t="s">
        <v>121</v>
      </c>
      <c r="D5" s="344"/>
      <c r="E5" s="344"/>
      <c r="F5" s="345" t="s">
        <v>16</v>
      </c>
      <c r="G5" s="346"/>
      <c r="H5" s="275">
        <v>52.1</v>
      </c>
      <c r="J5" s="225"/>
    </row>
    <row r="6" spans="1:27" ht="15.75" thickBot="1" x14ac:dyDescent="0.3">
      <c r="B6" s="24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7" x14ac:dyDescent="0.25">
      <c r="B7" s="236" t="s">
        <v>4</v>
      </c>
      <c r="C7" s="353">
        <v>52.6</v>
      </c>
      <c r="D7" s="357"/>
      <c r="E7" s="358"/>
      <c r="F7" s="353">
        <v>31.6</v>
      </c>
      <c r="G7" s="354"/>
      <c r="H7" s="240">
        <v>20.5</v>
      </c>
    </row>
    <row r="8" spans="1:27" ht="15" customHeight="1" thickBot="1" x14ac:dyDescent="0.3">
      <c r="B8" s="232" t="s">
        <v>12</v>
      </c>
      <c r="C8" s="355" t="s">
        <v>11</v>
      </c>
      <c r="D8" s="359"/>
      <c r="E8" s="363"/>
      <c r="F8" s="355" t="s">
        <v>11</v>
      </c>
      <c r="G8" s="356"/>
      <c r="H8" s="228" t="s">
        <v>10</v>
      </c>
    </row>
    <row r="9" spans="1:27" x14ac:dyDescent="0.25">
      <c r="B9" s="236" t="s">
        <v>4</v>
      </c>
      <c r="C9" s="353">
        <v>52.6</v>
      </c>
      <c r="D9" s="357"/>
      <c r="E9" s="358"/>
      <c r="F9" s="353">
        <v>52.1</v>
      </c>
      <c r="G9" s="357"/>
      <c r="H9" s="364"/>
    </row>
    <row r="10" spans="1:27" ht="15.75" thickBot="1" x14ac:dyDescent="0.3">
      <c r="B10" s="232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27" x14ac:dyDescent="0.25">
      <c r="B11" s="236" t="s">
        <v>4</v>
      </c>
      <c r="C11" s="353">
        <v>52.6</v>
      </c>
      <c r="D11" s="357"/>
      <c r="E11" s="358"/>
      <c r="F11" s="353">
        <v>52.1</v>
      </c>
      <c r="G11" s="357"/>
      <c r="H11" s="364"/>
    </row>
    <row r="12" spans="1:27" ht="15.75" thickBot="1" x14ac:dyDescent="0.3">
      <c r="B12" s="239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7" x14ac:dyDescent="0.25">
      <c r="B13" s="236" t="s">
        <v>4</v>
      </c>
      <c r="C13" s="242">
        <v>42.6</v>
      </c>
      <c r="D13" s="272">
        <v>9.5</v>
      </c>
      <c r="E13" s="241">
        <v>0.3</v>
      </c>
      <c r="F13" s="242">
        <v>27</v>
      </c>
      <c r="G13" s="241">
        <v>13.3</v>
      </c>
      <c r="H13" s="276">
        <v>9.1999999999999993</v>
      </c>
    </row>
    <row r="14" spans="1:27" x14ac:dyDescent="0.25">
      <c r="B14" s="232" t="s">
        <v>6</v>
      </c>
      <c r="C14" s="231">
        <v>163</v>
      </c>
      <c r="D14" s="271">
        <v>173</v>
      </c>
      <c r="E14" s="229">
        <v>34</v>
      </c>
      <c r="F14" s="231">
        <v>173</v>
      </c>
      <c r="G14" s="229">
        <v>168</v>
      </c>
      <c r="H14" s="228">
        <v>153</v>
      </c>
    </row>
    <row r="15" spans="1:27" s="226" customFormat="1" x14ac:dyDescent="0.25">
      <c r="A15" s="278"/>
      <c r="B15" s="255" t="s">
        <v>21</v>
      </c>
      <c r="C15" s="252" t="s">
        <v>83</v>
      </c>
      <c r="D15" s="253" t="s">
        <v>71</v>
      </c>
      <c r="E15" s="250" t="s">
        <v>83</v>
      </c>
      <c r="F15" s="252" t="s">
        <v>83</v>
      </c>
      <c r="G15" s="254" t="s">
        <v>83</v>
      </c>
      <c r="H15" s="251" t="s">
        <v>83</v>
      </c>
      <c r="J15" s="224"/>
      <c r="K15" s="224"/>
      <c r="L15" s="257"/>
    </row>
    <row r="16" spans="1:27" ht="15.75" thickBot="1" x14ac:dyDescent="0.3">
      <c r="B16" s="239" t="s">
        <v>5</v>
      </c>
      <c r="C16" s="238" t="s">
        <v>279</v>
      </c>
      <c r="D16" s="273" t="s">
        <v>280</v>
      </c>
      <c r="E16" s="301">
        <v>8</v>
      </c>
      <c r="F16" s="208" t="s">
        <v>275</v>
      </c>
      <c r="G16" s="237">
        <v>18.7</v>
      </c>
      <c r="H16" s="303">
        <v>23.2</v>
      </c>
      <c r="J16" s="258"/>
      <c r="K16" s="258"/>
    </row>
    <row r="17" spans="1:8" x14ac:dyDescent="0.25">
      <c r="B17" s="236" t="s">
        <v>4</v>
      </c>
      <c r="C17" s="235">
        <v>34.799999999999997</v>
      </c>
      <c r="D17" s="234">
        <v>9.5</v>
      </c>
      <c r="E17" s="234">
        <v>8</v>
      </c>
      <c r="F17" s="235">
        <v>29</v>
      </c>
      <c r="G17" s="234">
        <v>16.7</v>
      </c>
      <c r="H17" s="233">
        <v>5.8</v>
      </c>
    </row>
    <row r="18" spans="1:8" s="226" customFormat="1" x14ac:dyDescent="0.25">
      <c r="A18" s="278"/>
      <c r="B18" s="256" t="s">
        <v>3</v>
      </c>
      <c r="C18" s="249">
        <v>11</v>
      </c>
      <c r="D18" s="250">
        <v>12</v>
      </c>
      <c r="E18" s="254">
        <v>8</v>
      </c>
      <c r="F18" s="249">
        <v>8</v>
      </c>
      <c r="G18" s="250">
        <v>10</v>
      </c>
      <c r="H18" s="259">
        <v>5</v>
      </c>
    </row>
    <row r="19" spans="1:8" x14ac:dyDescent="0.25">
      <c r="B19" s="230" t="s">
        <v>2</v>
      </c>
      <c r="C19" s="326" t="s">
        <v>22</v>
      </c>
      <c r="D19" s="327"/>
      <c r="E19" s="328"/>
      <c r="F19" s="329" t="s">
        <v>276</v>
      </c>
      <c r="G19" s="330"/>
      <c r="H19" s="331"/>
    </row>
    <row r="20" spans="1:8" s="226" customFormat="1" ht="15.75" thickBot="1" x14ac:dyDescent="0.3">
      <c r="A20" s="278"/>
      <c r="B20" s="227" t="s">
        <v>1</v>
      </c>
      <c r="C20" s="332"/>
      <c r="D20" s="333"/>
      <c r="E20" s="334"/>
      <c r="F20" s="332" t="s">
        <v>22</v>
      </c>
      <c r="G20" s="333"/>
      <c r="H20" s="335"/>
    </row>
    <row r="21" spans="1:8" x14ac:dyDescent="0.25">
      <c r="B21" s="279" t="s">
        <v>118</v>
      </c>
      <c r="C21" s="280"/>
      <c r="D21" s="280"/>
      <c r="E21" s="280"/>
      <c r="F21" s="280"/>
      <c r="G21" s="280"/>
      <c r="H21" s="281"/>
    </row>
    <row r="22" spans="1:8" x14ac:dyDescent="0.25">
      <c r="B22" s="282" t="s">
        <v>175</v>
      </c>
      <c r="C22" s="283" t="s">
        <v>167</v>
      </c>
      <c r="D22" s="283"/>
      <c r="E22" s="283"/>
      <c r="F22" s="283"/>
      <c r="G22" s="283"/>
      <c r="H22" s="284"/>
    </row>
    <row r="23" spans="1:8" x14ac:dyDescent="0.25">
      <c r="B23" s="282" t="s">
        <v>176</v>
      </c>
      <c r="C23" s="283" t="s">
        <v>277</v>
      </c>
      <c r="D23" s="283"/>
      <c r="E23" s="283"/>
      <c r="F23" s="283"/>
      <c r="G23" s="283"/>
      <c r="H23" s="284"/>
    </row>
    <row r="24" spans="1:8" x14ac:dyDescent="0.25">
      <c r="B24" s="282" t="s">
        <v>177</v>
      </c>
      <c r="C24" s="283" t="s">
        <v>278</v>
      </c>
      <c r="D24" s="283"/>
      <c r="E24" s="283"/>
      <c r="F24" s="283"/>
      <c r="G24" s="283"/>
      <c r="H24" s="284"/>
    </row>
    <row r="25" spans="1:8" x14ac:dyDescent="0.25">
      <c r="B25" s="282"/>
      <c r="C25" s="283" t="s">
        <v>281</v>
      </c>
      <c r="D25" s="283"/>
      <c r="E25" s="283"/>
      <c r="F25" s="283"/>
      <c r="G25" s="283"/>
      <c r="H25" s="284"/>
    </row>
    <row r="26" spans="1:8" x14ac:dyDescent="0.25">
      <c r="B26" s="285" t="s">
        <v>178</v>
      </c>
      <c r="C26" s="283" t="s">
        <v>194</v>
      </c>
      <c r="D26" s="283"/>
      <c r="E26" s="283"/>
      <c r="F26" s="283"/>
      <c r="G26" s="283"/>
      <c r="H26" s="284"/>
    </row>
    <row r="27" spans="1:8" ht="15.75" thickBot="1" x14ac:dyDescent="0.3">
      <c r="B27" s="286" t="s">
        <v>179</v>
      </c>
      <c r="C27" s="287"/>
      <c r="D27" s="287"/>
      <c r="E27" s="287"/>
      <c r="F27" s="287"/>
      <c r="G27" s="287"/>
      <c r="H27" s="288"/>
    </row>
    <row r="28" spans="1:8" x14ac:dyDescent="0.25">
      <c r="B28" s="224" t="s">
        <v>128</v>
      </c>
    </row>
    <row r="30" spans="1:8" ht="15.75" thickBot="1" x14ac:dyDescent="0.3"/>
    <row r="31" spans="1:8" x14ac:dyDescent="0.25">
      <c r="B31" s="289" t="s">
        <v>119</v>
      </c>
      <c r="C31" s="290"/>
      <c r="D31" s="290"/>
      <c r="E31" s="290"/>
      <c r="F31" s="290"/>
      <c r="G31" s="290"/>
      <c r="H31" s="291"/>
    </row>
    <row r="32" spans="1:8" x14ac:dyDescent="0.25">
      <c r="B32" s="292"/>
      <c r="C32" s="293"/>
      <c r="D32" s="293"/>
      <c r="E32" s="293"/>
      <c r="F32" s="293"/>
      <c r="G32" s="293"/>
      <c r="H32" s="294"/>
    </row>
    <row r="33" spans="2:8" x14ac:dyDescent="0.25">
      <c r="B33" s="292"/>
      <c r="C33" s="293"/>
      <c r="D33" s="293"/>
      <c r="E33" s="293"/>
      <c r="F33" s="293"/>
      <c r="G33" s="293"/>
      <c r="H33" s="294"/>
    </row>
    <row r="34" spans="2:8" ht="15.75" thickBot="1" x14ac:dyDescent="0.3">
      <c r="B34" s="295"/>
      <c r="C34" s="296"/>
      <c r="D34" s="296"/>
      <c r="E34" s="296"/>
      <c r="F34" s="296"/>
      <c r="G34" s="296"/>
      <c r="H34" s="297"/>
    </row>
    <row r="35" spans="2:8" x14ac:dyDescent="0.25">
      <c r="B35" s="298" t="s">
        <v>120</v>
      </c>
      <c r="C35" s="299"/>
      <c r="D35" s="299"/>
      <c r="E35" s="299"/>
      <c r="F35" s="299"/>
      <c r="G35" s="299"/>
      <c r="H35" s="300"/>
    </row>
    <row r="36" spans="2:8" x14ac:dyDescent="0.25">
      <c r="B36" s="206"/>
      <c r="C36" s="293"/>
      <c r="D36" s="293"/>
      <c r="E36" s="293"/>
      <c r="F36" s="293"/>
      <c r="G36" s="293"/>
      <c r="H36" s="294"/>
    </row>
    <row r="37" spans="2:8" x14ac:dyDescent="0.25">
      <c r="B37" s="292"/>
      <c r="C37" s="293"/>
      <c r="D37" s="293"/>
      <c r="E37" s="293"/>
      <c r="F37" s="293"/>
      <c r="G37" s="293"/>
      <c r="H37" s="294"/>
    </row>
    <row r="38" spans="2:8" ht="15.75" thickBot="1" x14ac:dyDescent="0.3">
      <c r="B38" s="295"/>
      <c r="C38" s="296"/>
      <c r="D38" s="296"/>
      <c r="E38" s="296"/>
      <c r="F38" s="296"/>
      <c r="G38" s="296"/>
      <c r="H38" s="297"/>
    </row>
  </sheetData>
  <mergeCells count="23">
    <mergeCell ref="C19:E19"/>
    <mergeCell ref="F19:H19"/>
    <mergeCell ref="C20:E20"/>
    <mergeCell ref="F20:H20"/>
    <mergeCell ref="C7:E7"/>
    <mergeCell ref="C8:E8"/>
    <mergeCell ref="C10:E10"/>
    <mergeCell ref="F10:H10"/>
    <mergeCell ref="C11:E11"/>
    <mergeCell ref="F11:H11"/>
    <mergeCell ref="C12:E12"/>
    <mergeCell ref="F12:H12"/>
    <mergeCell ref="F7:G7"/>
    <mergeCell ref="F8:G8"/>
    <mergeCell ref="C9:E9"/>
    <mergeCell ref="F9:H9"/>
    <mergeCell ref="C6:E6"/>
    <mergeCell ref="F6:H6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8" width="14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7" ht="15.75" thickBot="1" x14ac:dyDescent="0.3"/>
    <row r="2" spans="1:27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AA2" s="1" t="s">
        <v>184</v>
      </c>
    </row>
    <row r="3" spans="1:27" ht="15.75" thickBot="1" x14ac:dyDescent="0.3"/>
    <row r="4" spans="1:27" x14ac:dyDescent="0.25">
      <c r="B4" s="25" t="s">
        <v>19</v>
      </c>
      <c r="C4" s="339">
        <v>1472</v>
      </c>
      <c r="D4" s="340"/>
      <c r="E4" s="340"/>
      <c r="F4" s="341" t="s">
        <v>18</v>
      </c>
      <c r="G4" s="342"/>
      <c r="H4" s="125">
        <v>31.6</v>
      </c>
    </row>
    <row r="5" spans="1:27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31.3</v>
      </c>
      <c r="J5" s="1"/>
    </row>
    <row r="6" spans="1:27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7" x14ac:dyDescent="0.25">
      <c r="B7" s="12" t="s">
        <v>4</v>
      </c>
      <c r="C7" s="353">
        <v>28</v>
      </c>
      <c r="D7" s="354"/>
      <c r="E7" s="21">
        <v>3.6</v>
      </c>
      <c r="F7" s="353">
        <v>24.6</v>
      </c>
      <c r="G7" s="354"/>
      <c r="H7" s="20">
        <v>6.7</v>
      </c>
    </row>
    <row r="8" spans="1:27" ht="15" customHeight="1" thickBot="1" x14ac:dyDescent="0.3">
      <c r="B8" s="8" t="s">
        <v>12</v>
      </c>
      <c r="C8" s="355" t="s">
        <v>10</v>
      </c>
      <c r="D8" s="356"/>
      <c r="E8" s="5" t="s">
        <v>11</v>
      </c>
      <c r="F8" s="355" t="s">
        <v>11</v>
      </c>
      <c r="G8" s="356"/>
      <c r="H8" s="4" t="s">
        <v>10</v>
      </c>
    </row>
    <row r="9" spans="1:27" x14ac:dyDescent="0.25">
      <c r="B9" s="12" t="s">
        <v>4</v>
      </c>
      <c r="C9" s="353">
        <v>31.6</v>
      </c>
      <c r="D9" s="357"/>
      <c r="E9" s="358"/>
      <c r="F9" s="353">
        <v>31.3</v>
      </c>
      <c r="G9" s="357"/>
      <c r="H9" s="364"/>
    </row>
    <row r="10" spans="1:27" ht="15.75" thickBot="1" x14ac:dyDescent="0.3">
      <c r="B10" s="8" t="s">
        <v>9</v>
      </c>
      <c r="C10" s="355" t="s">
        <v>126</v>
      </c>
      <c r="D10" s="359"/>
      <c r="E10" s="363"/>
      <c r="F10" s="355" t="s">
        <v>126</v>
      </c>
      <c r="G10" s="359"/>
      <c r="H10" s="360"/>
    </row>
    <row r="11" spans="1:27" x14ac:dyDescent="0.25">
      <c r="B11" s="12" t="s">
        <v>4</v>
      </c>
      <c r="C11" s="353">
        <v>31.6</v>
      </c>
      <c r="D11" s="357"/>
      <c r="E11" s="358"/>
      <c r="F11" s="353">
        <v>31.3</v>
      </c>
      <c r="G11" s="357"/>
      <c r="H11" s="364"/>
    </row>
    <row r="12" spans="1:27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7" x14ac:dyDescent="0.25">
      <c r="B13" s="12" t="s">
        <v>4</v>
      </c>
      <c r="C13" s="22">
        <v>15.1</v>
      </c>
      <c r="D13" s="124">
        <v>11.9</v>
      </c>
      <c r="E13" s="21">
        <v>3.4</v>
      </c>
      <c r="F13" s="22">
        <v>26.1</v>
      </c>
      <c r="G13" s="21">
        <v>3.7</v>
      </c>
      <c r="H13" s="127">
        <v>1.5</v>
      </c>
    </row>
    <row r="14" spans="1:27" x14ac:dyDescent="0.25">
      <c r="B14" s="8" t="s">
        <v>6</v>
      </c>
      <c r="C14" s="7">
        <v>123</v>
      </c>
      <c r="D14" s="121">
        <v>163</v>
      </c>
      <c r="E14" s="5">
        <v>193</v>
      </c>
      <c r="F14" s="7">
        <v>173</v>
      </c>
      <c r="G14" s="5">
        <v>123</v>
      </c>
      <c r="H14" s="4">
        <v>113</v>
      </c>
    </row>
    <row r="15" spans="1:27" s="2" customFormat="1" x14ac:dyDescent="0.25">
      <c r="A15" s="136"/>
      <c r="B15" s="66" t="s">
        <v>21</v>
      </c>
      <c r="C15" s="59" t="s">
        <v>136</v>
      </c>
      <c r="D15" s="122" t="s">
        <v>138</v>
      </c>
      <c r="E15" s="56" t="s">
        <v>139</v>
      </c>
      <c r="F15" s="59" t="s">
        <v>71</v>
      </c>
      <c r="G15" s="61" t="s">
        <v>255</v>
      </c>
      <c r="H15" s="58" t="s">
        <v>38</v>
      </c>
      <c r="J15"/>
      <c r="K15"/>
      <c r="L15" s="75"/>
    </row>
    <row r="16" spans="1:27" ht="15.75" thickBot="1" x14ac:dyDescent="0.3">
      <c r="B16" s="16" t="s">
        <v>5</v>
      </c>
      <c r="C16" s="15" t="s">
        <v>137</v>
      </c>
      <c r="D16" s="123">
        <v>28.1</v>
      </c>
      <c r="E16" s="14">
        <v>28.2</v>
      </c>
      <c r="F16" s="208">
        <v>31</v>
      </c>
      <c r="G16" s="14">
        <v>25.8</v>
      </c>
      <c r="H16" s="193">
        <v>24</v>
      </c>
      <c r="J16" s="99"/>
      <c r="K16" s="99"/>
    </row>
    <row r="17" spans="1:8" x14ac:dyDescent="0.25">
      <c r="B17" s="12" t="s">
        <v>4</v>
      </c>
      <c r="C17" s="11">
        <v>8.1</v>
      </c>
      <c r="D17" s="10">
        <v>6.7</v>
      </c>
      <c r="E17" s="10">
        <v>6.4</v>
      </c>
      <c r="F17" s="11">
        <v>26.1</v>
      </c>
      <c r="G17" s="10">
        <v>3.7</v>
      </c>
      <c r="H17" s="9">
        <v>1.5</v>
      </c>
    </row>
    <row r="18" spans="1:8" s="2" customFormat="1" x14ac:dyDescent="0.25">
      <c r="A18" s="136"/>
      <c r="B18" s="73" t="s">
        <v>3</v>
      </c>
      <c r="C18" s="54">
        <v>12</v>
      </c>
      <c r="D18" s="56">
        <v>10</v>
      </c>
      <c r="E18" s="61">
        <v>11</v>
      </c>
      <c r="F18" s="54">
        <v>13</v>
      </c>
      <c r="G18" s="56">
        <v>9</v>
      </c>
      <c r="H18" s="100">
        <v>8</v>
      </c>
    </row>
    <row r="19" spans="1:8" x14ac:dyDescent="0.25">
      <c r="B19" s="6" t="s">
        <v>2</v>
      </c>
      <c r="C19" s="326" t="s">
        <v>141</v>
      </c>
      <c r="D19" s="327"/>
      <c r="E19" s="328"/>
      <c r="F19" s="329" t="s">
        <v>256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140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257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263</v>
      </c>
      <c r="D24" s="141"/>
      <c r="E24" s="141"/>
      <c r="F24" s="141"/>
      <c r="G24" s="141"/>
      <c r="H24" s="142"/>
    </row>
    <row r="25" spans="1:8" x14ac:dyDescent="0.25">
      <c r="B25" s="140"/>
      <c r="C25" s="141"/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210</v>
      </c>
      <c r="D26" s="141"/>
      <c r="E26" s="141"/>
      <c r="F26" s="141"/>
      <c r="G26" s="141"/>
      <c r="H26" s="142"/>
    </row>
    <row r="27" spans="1:8" ht="15.75" thickBot="1" x14ac:dyDescent="0.3">
      <c r="B27" s="144" t="s">
        <v>179</v>
      </c>
      <c r="C27" s="145"/>
      <c r="D27" s="145"/>
      <c r="E27" s="145"/>
      <c r="F27" s="145"/>
      <c r="G27" s="145"/>
      <c r="H27" s="146"/>
    </row>
    <row r="28" spans="1:8" x14ac:dyDescent="0.25">
      <c r="B28" t="s">
        <v>128</v>
      </c>
    </row>
    <row r="30" spans="1:8" ht="15.75" thickBot="1" x14ac:dyDescent="0.3"/>
    <row r="31" spans="1:8" x14ac:dyDescent="0.25">
      <c r="B31" s="147" t="s">
        <v>119</v>
      </c>
      <c r="C31" s="148"/>
      <c r="D31" s="148"/>
      <c r="E31" s="148"/>
      <c r="F31" s="148"/>
      <c r="G31" s="148"/>
      <c r="H31" s="149"/>
    </row>
    <row r="32" spans="1:8" x14ac:dyDescent="0.25">
      <c r="B32" s="195"/>
      <c r="C32" s="151"/>
      <c r="D32" s="151"/>
      <c r="E32" s="151"/>
      <c r="F32" s="151"/>
      <c r="G32" s="151"/>
      <c r="H32" s="152"/>
    </row>
    <row r="33" spans="2:8" x14ac:dyDescent="0.25">
      <c r="B33" s="205"/>
      <c r="C33" s="151"/>
      <c r="D33" s="151"/>
      <c r="E33" s="151"/>
      <c r="F33" s="151"/>
      <c r="G33" s="151"/>
      <c r="H33" s="152"/>
    </row>
    <row r="34" spans="2:8" ht="15.75" thickBot="1" x14ac:dyDescent="0.3">
      <c r="B34" s="196"/>
      <c r="C34" s="154"/>
      <c r="D34" s="154"/>
      <c r="E34" s="154"/>
      <c r="F34" s="154"/>
      <c r="G34" s="154"/>
      <c r="H34" s="155"/>
    </row>
    <row r="35" spans="2:8" x14ac:dyDescent="0.25">
      <c r="B35" s="156" t="s">
        <v>120</v>
      </c>
      <c r="C35" s="157"/>
      <c r="D35" s="157"/>
      <c r="E35" s="157"/>
      <c r="F35" s="157"/>
      <c r="G35" s="157"/>
      <c r="H35" s="158"/>
    </row>
    <row r="36" spans="2:8" x14ac:dyDescent="0.25">
      <c r="B36" s="205"/>
      <c r="C36" s="151"/>
      <c r="D36" s="151"/>
      <c r="E36" s="151"/>
      <c r="F36" s="151"/>
      <c r="G36" s="151"/>
      <c r="H36" s="152"/>
    </row>
    <row r="37" spans="2:8" x14ac:dyDescent="0.25">
      <c r="B37" s="150"/>
      <c r="C37" s="151"/>
      <c r="D37" s="151"/>
      <c r="E37" s="151"/>
      <c r="F37" s="151"/>
      <c r="G37" s="151"/>
      <c r="H37" s="152"/>
    </row>
    <row r="38" spans="2:8" ht="15.75" thickBot="1" x14ac:dyDescent="0.3">
      <c r="B38" s="153"/>
      <c r="C38" s="154"/>
      <c r="D38" s="154"/>
      <c r="E38" s="154"/>
      <c r="F38" s="154"/>
      <c r="G38" s="154"/>
      <c r="H38" s="155"/>
    </row>
  </sheetData>
  <mergeCells count="23">
    <mergeCell ref="C10:E10"/>
    <mergeCell ref="C11:E11"/>
    <mergeCell ref="C6:E6"/>
    <mergeCell ref="F6:H6"/>
    <mergeCell ref="C7:D7"/>
    <mergeCell ref="C8:D8"/>
    <mergeCell ref="C9:E9"/>
    <mergeCell ref="F7:G7"/>
    <mergeCell ref="F8:G8"/>
    <mergeCell ref="F9:H9"/>
    <mergeCell ref="F10:H10"/>
    <mergeCell ref="F11:H11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277"/>
    <col min="2" max="2" width="20.5703125" style="224" customWidth="1"/>
    <col min="3" max="5" width="14.7109375" style="224" customWidth="1"/>
    <col min="6" max="6" width="15.7109375" style="224" customWidth="1"/>
    <col min="7" max="7" width="31.28515625" style="224" customWidth="1"/>
    <col min="8" max="8" width="15.7109375" style="224" customWidth="1"/>
    <col min="9" max="9" width="9.140625" style="224"/>
    <col min="10" max="11" width="11.28515625" style="224" bestFit="1" customWidth="1"/>
    <col min="12" max="12" width="11" style="224" bestFit="1" customWidth="1"/>
    <col min="13" max="15" width="9.140625" style="224"/>
    <col min="16" max="18" width="9.140625" style="224" customWidth="1"/>
    <col min="19" max="16384" width="9.140625" style="224"/>
  </cols>
  <sheetData>
    <row r="1" spans="1:27" ht="15.75" thickBot="1" x14ac:dyDescent="0.3"/>
    <row r="2" spans="1:27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225" t="s">
        <v>0</v>
      </c>
      <c r="Z2" s="225" t="s">
        <v>184</v>
      </c>
      <c r="AA2" s="225"/>
    </row>
    <row r="3" spans="1:27" ht="15.75" thickBot="1" x14ac:dyDescent="0.3"/>
    <row r="4" spans="1:27" x14ac:dyDescent="0.25">
      <c r="B4" s="245" t="s">
        <v>19</v>
      </c>
      <c r="C4" s="339">
        <v>1489</v>
      </c>
      <c r="D4" s="340"/>
      <c r="E4" s="340"/>
      <c r="F4" s="341" t="s">
        <v>18</v>
      </c>
      <c r="G4" s="342"/>
      <c r="H4" s="274">
        <v>65.3</v>
      </c>
    </row>
    <row r="5" spans="1:27" ht="15.75" thickBot="1" x14ac:dyDescent="0.3">
      <c r="B5" s="244" t="s">
        <v>17</v>
      </c>
      <c r="C5" s="343" t="s">
        <v>121</v>
      </c>
      <c r="D5" s="344"/>
      <c r="E5" s="344"/>
      <c r="F5" s="345" t="s">
        <v>16</v>
      </c>
      <c r="G5" s="346"/>
      <c r="H5" s="275">
        <v>65.5</v>
      </c>
      <c r="J5" s="225"/>
    </row>
    <row r="6" spans="1:27" ht="15.75" thickBot="1" x14ac:dyDescent="0.3">
      <c r="B6" s="24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7" x14ac:dyDescent="0.25">
      <c r="B7" s="236" t="s">
        <v>4</v>
      </c>
      <c r="C7" s="353">
        <v>62.4</v>
      </c>
      <c r="D7" s="354"/>
      <c r="E7" s="241">
        <v>2.9</v>
      </c>
      <c r="F7" s="353">
        <v>57</v>
      </c>
      <c r="G7" s="354"/>
      <c r="H7" s="240">
        <v>8.5</v>
      </c>
    </row>
    <row r="8" spans="1:27" ht="15" customHeight="1" thickBot="1" x14ac:dyDescent="0.3">
      <c r="B8" s="232" t="s">
        <v>12</v>
      </c>
      <c r="C8" s="355" t="s">
        <v>11</v>
      </c>
      <c r="D8" s="356"/>
      <c r="E8" s="229" t="s">
        <v>10</v>
      </c>
      <c r="F8" s="355" t="s">
        <v>11</v>
      </c>
      <c r="G8" s="356"/>
      <c r="H8" s="228" t="s">
        <v>10</v>
      </c>
    </row>
    <row r="9" spans="1:27" x14ac:dyDescent="0.25">
      <c r="B9" s="236" t="s">
        <v>4</v>
      </c>
      <c r="C9" s="353">
        <v>65.3</v>
      </c>
      <c r="D9" s="357"/>
      <c r="E9" s="358"/>
      <c r="F9" s="353">
        <v>65.5</v>
      </c>
      <c r="G9" s="357"/>
      <c r="H9" s="364"/>
    </row>
    <row r="10" spans="1:27" ht="15.75" thickBot="1" x14ac:dyDescent="0.3">
      <c r="B10" s="232" t="s">
        <v>9</v>
      </c>
      <c r="C10" s="355" t="s">
        <v>126</v>
      </c>
      <c r="D10" s="359"/>
      <c r="E10" s="363"/>
      <c r="F10" s="355" t="s">
        <v>126</v>
      </c>
      <c r="G10" s="359"/>
      <c r="H10" s="360"/>
    </row>
    <row r="11" spans="1:27" x14ac:dyDescent="0.25">
      <c r="B11" s="236" t="s">
        <v>4</v>
      </c>
      <c r="C11" s="353">
        <v>61.7</v>
      </c>
      <c r="D11" s="354"/>
      <c r="E11" s="241">
        <v>3.6</v>
      </c>
      <c r="F11" s="353">
        <v>65.3</v>
      </c>
      <c r="G11" s="357"/>
      <c r="H11" s="364"/>
    </row>
    <row r="12" spans="1:27" ht="15.75" thickBot="1" x14ac:dyDescent="0.3">
      <c r="B12" s="239" t="s">
        <v>8</v>
      </c>
      <c r="C12" s="355" t="s">
        <v>135</v>
      </c>
      <c r="D12" s="356"/>
      <c r="E12" s="229" t="s">
        <v>7</v>
      </c>
      <c r="F12" s="355" t="s">
        <v>7</v>
      </c>
      <c r="G12" s="359"/>
      <c r="H12" s="360"/>
    </row>
    <row r="13" spans="1:27" x14ac:dyDescent="0.25">
      <c r="B13" s="236" t="s">
        <v>4</v>
      </c>
      <c r="C13" s="242">
        <v>32.200000000000003</v>
      </c>
      <c r="D13" s="272">
        <v>27.2</v>
      </c>
      <c r="E13" s="241">
        <v>3</v>
      </c>
      <c r="F13" s="242">
        <v>24.8</v>
      </c>
      <c r="G13" s="241">
        <v>24.2</v>
      </c>
      <c r="H13" s="276">
        <v>8.4</v>
      </c>
    </row>
    <row r="14" spans="1:27" x14ac:dyDescent="0.25">
      <c r="B14" s="232" t="s">
        <v>6</v>
      </c>
      <c r="C14" s="231">
        <v>163</v>
      </c>
      <c r="D14" s="271">
        <v>193</v>
      </c>
      <c r="E14" s="229">
        <v>133</v>
      </c>
      <c r="F14" s="231">
        <v>343</v>
      </c>
      <c r="G14" s="229">
        <v>133</v>
      </c>
      <c r="H14" s="228">
        <v>127</v>
      </c>
    </row>
    <row r="15" spans="1:27" s="226" customFormat="1" x14ac:dyDescent="0.25">
      <c r="A15" s="278"/>
      <c r="B15" s="255" t="s">
        <v>21</v>
      </c>
      <c r="C15" s="252" t="s">
        <v>282</v>
      </c>
      <c r="D15" s="253" t="s">
        <v>283</v>
      </c>
      <c r="E15" s="250" t="s">
        <v>284</v>
      </c>
      <c r="F15" s="252" t="s">
        <v>290</v>
      </c>
      <c r="G15" s="254" t="s">
        <v>291</v>
      </c>
      <c r="H15" s="251" t="s">
        <v>71</v>
      </c>
      <c r="J15" s="224"/>
      <c r="K15" s="224"/>
      <c r="L15" s="257"/>
    </row>
    <row r="16" spans="1:27" ht="15.75" thickBot="1" x14ac:dyDescent="0.3">
      <c r="B16" s="239" t="s">
        <v>5</v>
      </c>
      <c r="C16" s="208">
        <v>26</v>
      </c>
      <c r="D16" s="273">
        <v>30.2</v>
      </c>
      <c r="E16" s="301">
        <v>24.5</v>
      </c>
      <c r="F16" s="208">
        <v>32.299999999999997</v>
      </c>
      <c r="G16" s="237" t="s">
        <v>292</v>
      </c>
      <c r="H16" s="303">
        <v>40.1</v>
      </c>
      <c r="J16" s="258"/>
      <c r="K16" s="258"/>
    </row>
    <row r="17" spans="1:8" x14ac:dyDescent="0.25">
      <c r="B17" s="236" t="s">
        <v>4</v>
      </c>
      <c r="C17" s="235">
        <v>18.5</v>
      </c>
      <c r="D17" s="234">
        <v>16.100000000000001</v>
      </c>
      <c r="E17" s="234">
        <v>21.8</v>
      </c>
      <c r="F17" s="235">
        <v>28.2</v>
      </c>
      <c r="G17" s="234">
        <v>21.3</v>
      </c>
      <c r="H17" s="233">
        <v>10.9</v>
      </c>
    </row>
    <row r="18" spans="1:8" s="226" customFormat="1" x14ac:dyDescent="0.25">
      <c r="A18" s="278"/>
      <c r="B18" s="256" t="s">
        <v>3</v>
      </c>
      <c r="C18" s="249">
        <v>17</v>
      </c>
      <c r="D18" s="250">
        <v>24</v>
      </c>
      <c r="E18" s="302" t="s">
        <v>285</v>
      </c>
      <c r="F18" s="249">
        <v>14</v>
      </c>
      <c r="G18" s="250">
        <v>8</v>
      </c>
      <c r="H18" s="259">
        <v>9</v>
      </c>
    </row>
    <row r="19" spans="1:8" x14ac:dyDescent="0.25">
      <c r="B19" s="230" t="s">
        <v>2</v>
      </c>
      <c r="C19" s="326" t="s">
        <v>286</v>
      </c>
      <c r="D19" s="327"/>
      <c r="E19" s="328"/>
      <c r="F19" s="329" t="s">
        <v>289</v>
      </c>
      <c r="G19" s="330"/>
      <c r="H19" s="331"/>
    </row>
    <row r="20" spans="1:8" s="226" customFormat="1" ht="15.75" thickBot="1" x14ac:dyDescent="0.3">
      <c r="A20" s="278"/>
      <c r="B20" s="227" t="s">
        <v>1</v>
      </c>
      <c r="C20" s="332" t="s">
        <v>22</v>
      </c>
      <c r="D20" s="333"/>
      <c r="E20" s="334"/>
      <c r="F20" s="332"/>
      <c r="G20" s="333"/>
      <c r="H20" s="335"/>
    </row>
    <row r="21" spans="1:8" x14ac:dyDescent="0.25">
      <c r="B21" s="279" t="s">
        <v>118</v>
      </c>
      <c r="C21" s="280"/>
      <c r="D21" s="280"/>
      <c r="E21" s="280"/>
      <c r="F21" s="280"/>
      <c r="G21" s="280"/>
      <c r="H21" s="281"/>
    </row>
    <row r="22" spans="1:8" x14ac:dyDescent="0.25">
      <c r="B22" s="282" t="s">
        <v>175</v>
      </c>
      <c r="C22" s="283" t="s">
        <v>288</v>
      </c>
      <c r="D22" s="283"/>
      <c r="E22" s="283"/>
      <c r="F22" s="283"/>
      <c r="G22" s="283"/>
      <c r="H22" s="284"/>
    </row>
    <row r="23" spans="1:8" x14ac:dyDescent="0.25">
      <c r="B23" s="282" t="s">
        <v>176</v>
      </c>
      <c r="C23" s="283" t="s">
        <v>293</v>
      </c>
      <c r="D23" s="283"/>
      <c r="E23" s="283"/>
      <c r="F23" s="283"/>
      <c r="G23" s="283"/>
      <c r="H23" s="284"/>
    </row>
    <row r="24" spans="1:8" x14ac:dyDescent="0.25">
      <c r="B24" s="282" t="s">
        <v>177</v>
      </c>
      <c r="C24" s="283" t="s">
        <v>294</v>
      </c>
      <c r="D24" s="283"/>
      <c r="E24" s="283"/>
      <c r="F24" s="283"/>
      <c r="G24" s="283"/>
      <c r="H24" s="284"/>
    </row>
    <row r="25" spans="1:8" x14ac:dyDescent="0.25">
      <c r="B25" s="282"/>
      <c r="C25" s="283" t="s">
        <v>295</v>
      </c>
      <c r="D25" s="283"/>
      <c r="E25" s="283"/>
      <c r="F25" s="283"/>
      <c r="G25" s="283"/>
      <c r="H25" s="284"/>
    </row>
    <row r="26" spans="1:8" x14ac:dyDescent="0.25">
      <c r="B26" s="285" t="s">
        <v>178</v>
      </c>
      <c r="C26" s="283" t="s">
        <v>287</v>
      </c>
      <c r="D26" s="283"/>
      <c r="E26" s="283"/>
      <c r="F26" s="283"/>
      <c r="G26" s="283"/>
      <c r="H26" s="284"/>
    </row>
    <row r="27" spans="1:8" ht="15.75" thickBot="1" x14ac:dyDescent="0.3">
      <c r="B27" s="286" t="s">
        <v>179</v>
      </c>
      <c r="C27" s="287"/>
      <c r="D27" s="287"/>
      <c r="E27" s="287"/>
      <c r="F27" s="287"/>
      <c r="G27" s="287"/>
      <c r="H27" s="288"/>
    </row>
    <row r="28" spans="1:8" x14ac:dyDescent="0.25">
      <c r="B28" s="224" t="s">
        <v>128</v>
      </c>
    </row>
    <row r="30" spans="1:8" ht="15.75" thickBot="1" x14ac:dyDescent="0.3"/>
    <row r="31" spans="1:8" x14ac:dyDescent="0.25">
      <c r="B31" s="289" t="s">
        <v>119</v>
      </c>
      <c r="C31" s="290"/>
      <c r="D31" s="290"/>
      <c r="E31" s="290"/>
      <c r="F31" s="290"/>
      <c r="G31" s="290"/>
      <c r="H31" s="291"/>
    </row>
    <row r="32" spans="1:8" x14ac:dyDescent="0.25">
      <c r="B32" s="292"/>
      <c r="C32" s="293"/>
      <c r="D32" s="293"/>
      <c r="E32" s="293"/>
      <c r="F32" s="293"/>
      <c r="G32" s="293"/>
      <c r="H32" s="294"/>
    </row>
    <row r="33" spans="2:8" x14ac:dyDescent="0.25">
      <c r="B33" s="292"/>
      <c r="C33" s="293"/>
      <c r="D33" s="293"/>
      <c r="E33" s="293"/>
      <c r="F33" s="293"/>
      <c r="G33" s="293"/>
      <c r="H33" s="294"/>
    </row>
    <row r="34" spans="2:8" ht="15.75" thickBot="1" x14ac:dyDescent="0.3">
      <c r="B34" s="295"/>
      <c r="C34" s="296"/>
      <c r="D34" s="296"/>
      <c r="E34" s="296"/>
      <c r="F34" s="296"/>
      <c r="G34" s="296"/>
      <c r="H34" s="297"/>
    </row>
    <row r="35" spans="2:8" x14ac:dyDescent="0.25">
      <c r="B35" s="298" t="s">
        <v>120</v>
      </c>
      <c r="C35" s="299"/>
      <c r="D35" s="299"/>
      <c r="E35" s="299"/>
      <c r="F35" s="299"/>
      <c r="G35" s="299"/>
      <c r="H35" s="300"/>
    </row>
    <row r="36" spans="2:8" x14ac:dyDescent="0.25">
      <c r="B36" s="206"/>
      <c r="C36" s="293"/>
      <c r="D36" s="293"/>
      <c r="E36" s="293"/>
      <c r="F36" s="293"/>
      <c r="G36" s="293"/>
      <c r="H36" s="294"/>
    </row>
    <row r="37" spans="2:8" x14ac:dyDescent="0.25">
      <c r="B37" s="292"/>
      <c r="C37" s="293"/>
      <c r="D37" s="293"/>
      <c r="E37" s="293"/>
      <c r="F37" s="293"/>
      <c r="G37" s="293"/>
      <c r="H37" s="294"/>
    </row>
    <row r="38" spans="2:8" ht="15.75" thickBot="1" x14ac:dyDescent="0.3">
      <c r="B38" s="295"/>
      <c r="C38" s="296"/>
      <c r="D38" s="296"/>
      <c r="E38" s="296"/>
      <c r="F38" s="296"/>
      <c r="G38" s="296"/>
      <c r="H38" s="297"/>
    </row>
  </sheetData>
  <mergeCells count="23">
    <mergeCell ref="C19:E19"/>
    <mergeCell ref="F19:H19"/>
    <mergeCell ref="C20:E20"/>
    <mergeCell ref="F20:H20"/>
    <mergeCell ref="C8:D8"/>
    <mergeCell ref="C7:D7"/>
    <mergeCell ref="C11:D11"/>
    <mergeCell ref="C12:D12"/>
    <mergeCell ref="C10:E10"/>
    <mergeCell ref="F10:H10"/>
    <mergeCell ref="F11:H11"/>
    <mergeCell ref="F12:H12"/>
    <mergeCell ref="F7:G7"/>
    <mergeCell ref="F8:G8"/>
    <mergeCell ref="C9:E9"/>
    <mergeCell ref="F9:H9"/>
    <mergeCell ref="C6:E6"/>
    <mergeCell ref="F6:H6"/>
    <mergeCell ref="B2:H2"/>
    <mergeCell ref="C4:E4"/>
    <mergeCell ref="F4:G4"/>
    <mergeCell ref="C5:E5"/>
    <mergeCell ref="F5:G5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5" width="12.7109375" customWidth="1"/>
    <col min="6" max="8" width="20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6" ht="15.75" thickBot="1" x14ac:dyDescent="0.3"/>
    <row r="2" spans="1:26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Y2" s="1" t="s">
        <v>193</v>
      </c>
      <c r="Z2" s="1"/>
    </row>
    <row r="3" spans="1:26" ht="15.75" thickBot="1" x14ac:dyDescent="0.3"/>
    <row r="4" spans="1:26" x14ac:dyDescent="0.25">
      <c r="B4" s="25" t="s">
        <v>19</v>
      </c>
      <c r="C4" s="339">
        <v>1490</v>
      </c>
      <c r="D4" s="340"/>
      <c r="E4" s="340"/>
      <c r="F4" s="341" t="s">
        <v>18</v>
      </c>
      <c r="G4" s="342"/>
      <c r="H4" s="180">
        <v>11.9</v>
      </c>
    </row>
    <row r="5" spans="1:26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81">
        <v>11.9</v>
      </c>
      <c r="J5" s="1"/>
    </row>
    <row r="6" spans="1:26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6" x14ac:dyDescent="0.25">
      <c r="B7" s="12" t="s">
        <v>4</v>
      </c>
      <c r="C7" s="353">
        <v>10.6</v>
      </c>
      <c r="D7" s="354"/>
      <c r="E7" s="21">
        <v>1.3</v>
      </c>
      <c r="F7" s="353">
        <v>9.6999999999999993</v>
      </c>
      <c r="G7" s="354"/>
      <c r="H7" s="20">
        <v>2.2000000000000002</v>
      </c>
    </row>
    <row r="8" spans="1:26" ht="15" customHeight="1" thickBot="1" x14ac:dyDescent="0.3">
      <c r="B8" s="8" t="s">
        <v>12</v>
      </c>
      <c r="C8" s="355" t="s">
        <v>11</v>
      </c>
      <c r="D8" s="356"/>
      <c r="E8" s="5" t="s">
        <v>10</v>
      </c>
      <c r="F8" s="355" t="s">
        <v>11</v>
      </c>
      <c r="G8" s="356"/>
      <c r="H8" s="4" t="s">
        <v>10</v>
      </c>
    </row>
    <row r="9" spans="1:26" x14ac:dyDescent="0.25">
      <c r="B9" s="12" t="s">
        <v>4</v>
      </c>
      <c r="C9" s="353">
        <v>11.9</v>
      </c>
      <c r="D9" s="357"/>
      <c r="E9" s="358"/>
      <c r="F9" s="353">
        <v>11.9</v>
      </c>
      <c r="G9" s="357"/>
      <c r="H9" s="364"/>
    </row>
    <row r="10" spans="1:26" ht="15.75" thickBot="1" x14ac:dyDescent="0.3">
      <c r="B10" s="8" t="s">
        <v>9</v>
      </c>
      <c r="C10" s="355" t="s">
        <v>126</v>
      </c>
      <c r="D10" s="359"/>
      <c r="E10" s="363"/>
      <c r="F10" s="355" t="s">
        <v>126</v>
      </c>
      <c r="G10" s="359"/>
      <c r="H10" s="360"/>
    </row>
    <row r="11" spans="1:26" x14ac:dyDescent="0.25">
      <c r="B11" s="12" t="s">
        <v>4</v>
      </c>
      <c r="C11" s="353">
        <v>11.9</v>
      </c>
      <c r="D11" s="357"/>
      <c r="E11" s="358"/>
      <c r="F11" s="353">
        <v>11.9</v>
      </c>
      <c r="G11" s="357"/>
      <c r="H11" s="364"/>
    </row>
    <row r="12" spans="1:26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6" x14ac:dyDescent="0.25">
      <c r="B13" s="12" t="s">
        <v>4</v>
      </c>
      <c r="C13" s="22">
        <v>8.6</v>
      </c>
      <c r="D13" s="124">
        <v>2.7</v>
      </c>
      <c r="E13" s="21">
        <v>0.6</v>
      </c>
      <c r="F13" s="353">
        <v>6.1</v>
      </c>
      <c r="G13" s="354"/>
      <c r="H13" s="20">
        <v>5.7</v>
      </c>
    </row>
    <row r="14" spans="1:26" x14ac:dyDescent="0.25">
      <c r="B14" s="8" t="s">
        <v>6</v>
      </c>
      <c r="C14" s="7">
        <v>163</v>
      </c>
      <c r="D14" s="121">
        <v>363</v>
      </c>
      <c r="E14" s="5">
        <v>123</v>
      </c>
      <c r="F14" s="326">
        <v>213</v>
      </c>
      <c r="G14" s="328"/>
      <c r="H14" s="4">
        <v>173</v>
      </c>
    </row>
    <row r="15" spans="1:26" s="2" customFormat="1" x14ac:dyDescent="0.25">
      <c r="A15" s="136"/>
      <c r="B15" s="66" t="s">
        <v>21</v>
      </c>
      <c r="C15" s="59" t="s">
        <v>71</v>
      </c>
      <c r="D15" s="122" t="s">
        <v>142</v>
      </c>
      <c r="E15" s="56" t="s">
        <v>65</v>
      </c>
      <c r="F15" s="365" t="s">
        <v>74</v>
      </c>
      <c r="G15" s="366"/>
      <c r="H15" s="58" t="s">
        <v>181</v>
      </c>
      <c r="J15"/>
      <c r="K15"/>
      <c r="L15" s="75"/>
    </row>
    <row r="16" spans="1:26" ht="15.75" thickBot="1" x14ac:dyDescent="0.3">
      <c r="B16" s="16" t="s">
        <v>5</v>
      </c>
      <c r="C16" s="15">
        <v>27.1</v>
      </c>
      <c r="D16" s="123">
        <v>31.6</v>
      </c>
      <c r="E16" s="14">
        <v>24.9</v>
      </c>
      <c r="F16" s="355">
        <v>33.6</v>
      </c>
      <c r="G16" s="356"/>
      <c r="H16" s="13" t="s">
        <v>259</v>
      </c>
      <c r="J16" s="99"/>
      <c r="K16" s="99"/>
    </row>
    <row r="17" spans="1:8" x14ac:dyDescent="0.25">
      <c r="B17" s="12" t="s">
        <v>4</v>
      </c>
      <c r="C17" s="11">
        <v>8.3000000000000007</v>
      </c>
      <c r="D17" s="10">
        <v>2.7</v>
      </c>
      <c r="E17" s="10">
        <v>0.9</v>
      </c>
      <c r="F17" s="353">
        <v>6</v>
      </c>
      <c r="G17" s="354"/>
      <c r="H17" s="9">
        <v>5.7</v>
      </c>
    </row>
    <row r="18" spans="1:8" s="2" customFormat="1" x14ac:dyDescent="0.25">
      <c r="A18" s="136"/>
      <c r="B18" s="73" t="s">
        <v>3</v>
      </c>
      <c r="C18" s="54">
        <v>14</v>
      </c>
      <c r="D18" s="56">
        <v>16</v>
      </c>
      <c r="E18" s="162" t="s">
        <v>143</v>
      </c>
      <c r="F18" s="361">
        <v>16</v>
      </c>
      <c r="G18" s="362"/>
      <c r="H18" s="100">
        <v>13</v>
      </c>
    </row>
    <row r="19" spans="1:8" x14ac:dyDescent="0.25">
      <c r="B19" s="6" t="s">
        <v>2</v>
      </c>
      <c r="C19" s="326" t="s">
        <v>145</v>
      </c>
      <c r="D19" s="327"/>
      <c r="E19" s="328"/>
      <c r="F19" s="329" t="s">
        <v>261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144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260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258</v>
      </c>
      <c r="D24" s="141"/>
      <c r="E24" s="141"/>
      <c r="F24" s="141"/>
      <c r="G24" s="141"/>
      <c r="H24" s="142"/>
    </row>
    <row r="25" spans="1:8" x14ac:dyDescent="0.25">
      <c r="B25" s="140"/>
      <c r="C25" s="141" t="s">
        <v>262</v>
      </c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/>
      <c r="D26" s="141"/>
      <c r="E26" s="141"/>
      <c r="F26" s="141"/>
      <c r="G26" s="141"/>
      <c r="H26" s="142"/>
    </row>
    <row r="27" spans="1:8" ht="15.75" thickBot="1" x14ac:dyDescent="0.3">
      <c r="B27" s="144" t="s">
        <v>179</v>
      </c>
      <c r="C27" s="145"/>
      <c r="D27" s="145"/>
      <c r="E27" s="145"/>
      <c r="F27" s="145"/>
      <c r="G27" s="145"/>
      <c r="H27" s="146"/>
    </row>
    <row r="28" spans="1:8" x14ac:dyDescent="0.25">
      <c r="B28" t="s">
        <v>128</v>
      </c>
    </row>
    <row r="30" spans="1:8" ht="15.75" thickBot="1" x14ac:dyDescent="0.3"/>
    <row r="31" spans="1:8" x14ac:dyDescent="0.25">
      <c r="B31" s="147" t="s">
        <v>119</v>
      </c>
      <c r="C31" s="148"/>
      <c r="D31" s="148"/>
      <c r="E31" s="148"/>
      <c r="F31" s="148"/>
      <c r="G31" s="148"/>
      <c r="H31" s="149"/>
    </row>
    <row r="32" spans="1:8" x14ac:dyDescent="0.25">
      <c r="B32" s="197"/>
      <c r="C32" s="151"/>
      <c r="D32" s="151"/>
      <c r="E32" s="151"/>
      <c r="F32" s="151"/>
      <c r="G32" s="151"/>
      <c r="H32" s="152"/>
    </row>
    <row r="33" spans="2:8" x14ac:dyDescent="0.25">
      <c r="B33" s="197"/>
      <c r="C33" s="151"/>
      <c r="D33" s="151"/>
      <c r="E33" s="151"/>
      <c r="F33" s="151"/>
      <c r="G33" s="151"/>
      <c r="H33" s="152"/>
    </row>
    <row r="34" spans="2:8" ht="15.75" thickBot="1" x14ac:dyDescent="0.3">
      <c r="B34" s="198"/>
      <c r="C34" s="154"/>
      <c r="D34" s="154"/>
      <c r="E34" s="154"/>
      <c r="F34" s="154"/>
      <c r="G34" s="154"/>
      <c r="H34" s="155"/>
    </row>
    <row r="35" spans="2:8" x14ac:dyDescent="0.25">
      <c r="B35" s="156" t="s">
        <v>120</v>
      </c>
      <c r="C35" s="157"/>
      <c r="D35" s="157"/>
      <c r="E35" s="157"/>
      <c r="F35" s="157"/>
      <c r="G35" s="157"/>
      <c r="H35" s="158"/>
    </row>
    <row r="36" spans="2:8" x14ac:dyDescent="0.25">
      <c r="B36" s="197"/>
      <c r="C36" s="151"/>
      <c r="D36" s="151"/>
      <c r="E36" s="151"/>
      <c r="F36" s="151"/>
      <c r="G36" s="151"/>
      <c r="H36" s="152"/>
    </row>
    <row r="37" spans="2:8" x14ac:dyDescent="0.25">
      <c r="B37" s="197"/>
      <c r="C37" s="151"/>
      <c r="D37" s="151"/>
      <c r="E37" s="151"/>
      <c r="F37" s="151"/>
      <c r="G37" s="151"/>
      <c r="H37" s="152"/>
    </row>
    <row r="38" spans="2:8" ht="15.75" thickBot="1" x14ac:dyDescent="0.3">
      <c r="B38" s="153"/>
      <c r="C38" s="154"/>
      <c r="D38" s="154"/>
      <c r="E38" s="154"/>
      <c r="F38" s="154"/>
      <c r="G38" s="154"/>
      <c r="H38" s="155"/>
    </row>
  </sheetData>
  <mergeCells count="29">
    <mergeCell ref="C10:E10"/>
    <mergeCell ref="C11:E11"/>
    <mergeCell ref="C6:E6"/>
    <mergeCell ref="F6:H6"/>
    <mergeCell ref="C7:D7"/>
    <mergeCell ref="C8:D8"/>
    <mergeCell ref="C9:E9"/>
    <mergeCell ref="F9:H9"/>
    <mergeCell ref="F10:H10"/>
    <mergeCell ref="F11:H11"/>
    <mergeCell ref="F7:G7"/>
    <mergeCell ref="F8:G8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  <mergeCell ref="F17:G17"/>
    <mergeCell ref="F18:G18"/>
    <mergeCell ref="F13:G13"/>
    <mergeCell ref="F14:G14"/>
    <mergeCell ref="F15:G15"/>
    <mergeCell ref="F16:G16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35"/>
    <col min="2" max="2" width="20.5703125" customWidth="1"/>
    <col min="3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2" ht="15.75" thickBot="1" x14ac:dyDescent="0.3"/>
    <row r="2" spans="1:12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</row>
    <row r="3" spans="1:12" ht="15.75" thickBot="1" x14ac:dyDescent="0.3"/>
    <row r="4" spans="1:12" x14ac:dyDescent="0.25">
      <c r="B4" s="25" t="s">
        <v>19</v>
      </c>
      <c r="C4" s="339">
        <v>1536</v>
      </c>
      <c r="D4" s="340"/>
      <c r="E4" s="340"/>
      <c r="F4" s="341" t="s">
        <v>18</v>
      </c>
      <c r="G4" s="342"/>
      <c r="H4" s="180">
        <v>4.4000000000000004</v>
      </c>
    </row>
    <row r="5" spans="1:12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81">
        <v>4.5</v>
      </c>
    </row>
    <row r="6" spans="1:12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12" x14ac:dyDescent="0.25">
      <c r="B7" s="12" t="s">
        <v>4</v>
      </c>
      <c r="C7" s="353">
        <v>4.4000000000000004</v>
      </c>
      <c r="D7" s="357"/>
      <c r="E7" s="358"/>
      <c r="F7" s="367">
        <v>4.4000000000000004</v>
      </c>
      <c r="G7" s="368"/>
      <c r="H7" s="20">
        <v>0.1</v>
      </c>
    </row>
    <row r="8" spans="1:12" ht="15" customHeight="1" thickBot="1" x14ac:dyDescent="0.3">
      <c r="B8" s="8" t="s">
        <v>12</v>
      </c>
      <c r="C8" s="355" t="s">
        <v>10</v>
      </c>
      <c r="D8" s="359"/>
      <c r="E8" s="363"/>
      <c r="F8" s="369" t="s">
        <v>10</v>
      </c>
      <c r="G8" s="370"/>
      <c r="H8" s="4" t="s">
        <v>11</v>
      </c>
    </row>
    <row r="9" spans="1:12" x14ac:dyDescent="0.25">
      <c r="B9" s="12" t="s">
        <v>4</v>
      </c>
      <c r="C9" s="353">
        <v>4.4000000000000004</v>
      </c>
      <c r="D9" s="357"/>
      <c r="E9" s="358"/>
      <c r="F9" s="353">
        <v>4.5</v>
      </c>
      <c r="G9" s="357"/>
      <c r="H9" s="364"/>
    </row>
    <row r="10" spans="1:12" ht="15.75" thickBot="1" x14ac:dyDescent="0.3">
      <c r="B10" s="8" t="s">
        <v>9</v>
      </c>
      <c r="C10" s="355" t="s">
        <v>127</v>
      </c>
      <c r="D10" s="359"/>
      <c r="E10" s="363"/>
      <c r="F10" s="355" t="s">
        <v>127</v>
      </c>
      <c r="G10" s="359"/>
      <c r="H10" s="360"/>
    </row>
    <row r="11" spans="1:12" x14ac:dyDescent="0.25">
      <c r="B11" s="12" t="s">
        <v>4</v>
      </c>
      <c r="C11" s="353">
        <v>4.4000000000000004</v>
      </c>
      <c r="D11" s="357"/>
      <c r="E11" s="358"/>
      <c r="F11" s="353">
        <v>4.5</v>
      </c>
      <c r="G11" s="357"/>
      <c r="H11" s="364"/>
    </row>
    <row r="12" spans="1:12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12" x14ac:dyDescent="0.25">
      <c r="B13" s="12" t="s">
        <v>4</v>
      </c>
      <c r="C13" s="22">
        <v>3.3</v>
      </c>
      <c r="D13" s="124">
        <v>0.6</v>
      </c>
      <c r="E13" s="21">
        <v>0.5</v>
      </c>
      <c r="F13" s="22">
        <v>2.5</v>
      </c>
      <c r="G13" s="173">
        <v>1.4</v>
      </c>
      <c r="H13" s="20">
        <v>0.6</v>
      </c>
    </row>
    <row r="14" spans="1:12" x14ac:dyDescent="0.25">
      <c r="B14" s="8" t="s">
        <v>6</v>
      </c>
      <c r="C14" s="7">
        <v>213</v>
      </c>
      <c r="D14" s="121">
        <v>193</v>
      </c>
      <c r="E14" s="5">
        <v>173</v>
      </c>
      <c r="F14" s="7">
        <v>253</v>
      </c>
      <c r="G14" s="170">
        <v>213</v>
      </c>
      <c r="H14" s="4">
        <v>233</v>
      </c>
    </row>
    <row r="15" spans="1:12" s="2" customFormat="1" x14ac:dyDescent="0.25">
      <c r="A15" s="136"/>
      <c r="B15" s="66" t="s">
        <v>21</v>
      </c>
      <c r="C15" s="59" t="s">
        <v>71</v>
      </c>
      <c r="D15" s="122" t="s">
        <v>71</v>
      </c>
      <c r="E15" s="56" t="s">
        <v>83</v>
      </c>
      <c r="F15" s="59" t="s">
        <v>71</v>
      </c>
      <c r="G15" s="182" t="s">
        <v>71</v>
      </c>
      <c r="H15" s="58" t="s">
        <v>200</v>
      </c>
      <c r="J15"/>
      <c r="K15"/>
      <c r="L15" s="75"/>
    </row>
    <row r="16" spans="1:12" ht="15.75" thickBot="1" x14ac:dyDescent="0.3">
      <c r="B16" s="16" t="s">
        <v>5</v>
      </c>
      <c r="C16" s="15">
        <v>29.6</v>
      </c>
      <c r="D16" s="123">
        <v>28.8</v>
      </c>
      <c r="E16" s="14">
        <v>22.1</v>
      </c>
      <c r="F16" s="15">
        <v>32.4</v>
      </c>
      <c r="G16" s="174">
        <v>28.6</v>
      </c>
      <c r="H16" s="13">
        <v>33.5</v>
      </c>
      <c r="K16" s="99"/>
    </row>
    <row r="17" spans="1:8" x14ac:dyDescent="0.25">
      <c r="B17" s="12" t="s">
        <v>4</v>
      </c>
      <c r="C17" s="353">
        <v>3.9</v>
      </c>
      <c r="D17" s="354"/>
      <c r="E17" s="10">
        <v>0.5</v>
      </c>
      <c r="F17" s="353">
        <v>3.1</v>
      </c>
      <c r="G17" s="354"/>
      <c r="H17" s="9">
        <v>1.4</v>
      </c>
    </row>
    <row r="18" spans="1:8" s="2" customFormat="1" x14ac:dyDescent="0.25">
      <c r="A18" s="136"/>
      <c r="B18" s="73" t="s">
        <v>3</v>
      </c>
      <c r="C18" s="361">
        <v>13</v>
      </c>
      <c r="D18" s="362"/>
      <c r="E18" s="61">
        <v>11</v>
      </c>
      <c r="F18" s="361">
        <v>14</v>
      </c>
      <c r="G18" s="362"/>
      <c r="H18" s="100">
        <v>13</v>
      </c>
    </row>
    <row r="19" spans="1:8" x14ac:dyDescent="0.25">
      <c r="B19" s="6" t="s">
        <v>2</v>
      </c>
      <c r="C19" s="326" t="s">
        <v>82</v>
      </c>
      <c r="D19" s="327"/>
      <c r="E19" s="328"/>
      <c r="F19" s="329" t="s">
        <v>203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146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201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202</v>
      </c>
      <c r="D24" s="141"/>
      <c r="E24" s="141"/>
      <c r="F24" s="141"/>
      <c r="G24" s="141"/>
      <c r="H24" s="142"/>
    </row>
    <row r="25" spans="1:8" x14ac:dyDescent="0.25">
      <c r="B25" s="140"/>
      <c r="C25" s="141"/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/>
      <c r="D26" s="141"/>
      <c r="E26" s="141"/>
      <c r="F26" s="141"/>
      <c r="G26" s="141"/>
      <c r="H26" s="142"/>
    </row>
    <row r="27" spans="1:8" x14ac:dyDescent="0.25">
      <c r="B27" s="143" t="s">
        <v>179</v>
      </c>
      <c r="C27" s="141"/>
      <c r="D27" s="141"/>
      <c r="E27" s="141"/>
      <c r="F27" s="141"/>
      <c r="G27" s="141"/>
      <c r="H27" s="142"/>
    </row>
    <row r="28" spans="1:8" ht="15.75" thickBot="1" x14ac:dyDescent="0.3">
      <c r="B28" s="144"/>
      <c r="C28" s="145"/>
      <c r="D28" s="145"/>
      <c r="E28" s="145"/>
      <c r="F28" s="145"/>
      <c r="G28" s="145"/>
      <c r="H28" s="146"/>
    </row>
    <row r="31" spans="1:8" ht="15.75" thickBot="1" x14ac:dyDescent="0.3"/>
    <row r="32" spans="1:8" x14ac:dyDescent="0.25">
      <c r="B32" s="147" t="s">
        <v>119</v>
      </c>
      <c r="C32" s="148"/>
      <c r="D32" s="148"/>
      <c r="E32" s="148"/>
      <c r="F32" s="148"/>
      <c r="G32" s="148"/>
      <c r="H32" s="149"/>
    </row>
    <row r="33" spans="2:8" x14ac:dyDescent="0.25">
      <c r="B33" s="199"/>
      <c r="C33" s="151"/>
      <c r="D33" s="151"/>
      <c r="E33" s="151"/>
      <c r="F33" s="151"/>
      <c r="G33" s="151"/>
      <c r="H33" s="152"/>
    </row>
    <row r="34" spans="2:8" x14ac:dyDescent="0.25">
      <c r="B34" s="150"/>
      <c r="C34" s="151"/>
      <c r="D34" s="151"/>
      <c r="E34" s="151"/>
      <c r="F34" s="151"/>
      <c r="G34" s="151"/>
      <c r="H34" s="152"/>
    </row>
    <row r="35" spans="2:8" ht="15.75" thickBot="1" x14ac:dyDescent="0.3">
      <c r="B35" s="153"/>
      <c r="C35" s="154"/>
      <c r="D35" s="154"/>
      <c r="E35" s="154"/>
      <c r="F35" s="154"/>
      <c r="G35" s="154"/>
      <c r="H35" s="155"/>
    </row>
    <row r="36" spans="2:8" x14ac:dyDescent="0.25">
      <c r="B36" s="156" t="s">
        <v>120</v>
      </c>
      <c r="C36" s="157"/>
      <c r="D36" s="157"/>
      <c r="E36" s="157"/>
      <c r="F36" s="157"/>
      <c r="G36" s="157"/>
      <c r="H36" s="158"/>
    </row>
    <row r="37" spans="2:8" x14ac:dyDescent="0.25">
      <c r="B37" s="150"/>
      <c r="C37" s="151"/>
      <c r="D37" s="151"/>
      <c r="E37" s="151"/>
      <c r="F37" s="151"/>
      <c r="G37" s="151"/>
      <c r="H37" s="152"/>
    </row>
    <row r="38" spans="2:8" x14ac:dyDescent="0.25">
      <c r="B38" s="150"/>
      <c r="C38" s="151"/>
      <c r="D38" s="151"/>
      <c r="E38" s="151"/>
      <c r="F38" s="151"/>
      <c r="G38" s="151"/>
      <c r="H38" s="152"/>
    </row>
    <row r="39" spans="2:8" ht="15.75" thickBot="1" x14ac:dyDescent="0.3">
      <c r="B39" s="153"/>
      <c r="C39" s="154"/>
      <c r="D39" s="154"/>
      <c r="E39" s="154"/>
      <c r="F39" s="154"/>
      <c r="G39" s="154"/>
      <c r="H39" s="155"/>
    </row>
  </sheetData>
  <mergeCells count="27">
    <mergeCell ref="C10:E10"/>
    <mergeCell ref="C11:E11"/>
    <mergeCell ref="C12:E12"/>
    <mergeCell ref="C17:D17"/>
    <mergeCell ref="C6:E6"/>
    <mergeCell ref="F6:H6"/>
    <mergeCell ref="C7:E7"/>
    <mergeCell ref="C8:E8"/>
    <mergeCell ref="C9:E9"/>
    <mergeCell ref="B2:H2"/>
    <mergeCell ref="C4:E4"/>
    <mergeCell ref="F4:G4"/>
    <mergeCell ref="C5:E5"/>
    <mergeCell ref="F5:G5"/>
    <mergeCell ref="F7:G7"/>
    <mergeCell ref="F8:G8"/>
    <mergeCell ref="F9:H9"/>
    <mergeCell ref="C18:D18"/>
    <mergeCell ref="C19:E19"/>
    <mergeCell ref="F19:H19"/>
    <mergeCell ref="C20:E20"/>
    <mergeCell ref="F20:H20"/>
    <mergeCell ref="F10:H10"/>
    <mergeCell ref="F11:H11"/>
    <mergeCell ref="F12:H12"/>
    <mergeCell ref="F17:G17"/>
    <mergeCell ref="F18:G18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7" width="16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25" ht="15.75" thickBot="1" x14ac:dyDescent="0.3"/>
    <row r="2" spans="1:25" ht="19.5" thickBot="1" x14ac:dyDescent="0.35">
      <c r="B2" s="336" t="s">
        <v>182</v>
      </c>
      <c r="C2" s="337"/>
      <c r="D2" s="337"/>
      <c r="E2" s="337"/>
      <c r="F2" s="337"/>
      <c r="G2" s="338"/>
      <c r="I2" s="1" t="s">
        <v>0</v>
      </c>
      <c r="Y2" s="1" t="s">
        <v>184</v>
      </c>
    </row>
    <row r="3" spans="1:25" ht="15.75" thickBot="1" x14ac:dyDescent="0.3"/>
    <row r="4" spans="1:25" x14ac:dyDescent="0.25">
      <c r="B4" s="25" t="s">
        <v>19</v>
      </c>
      <c r="C4" s="339">
        <v>1553</v>
      </c>
      <c r="D4" s="340"/>
      <c r="E4" s="341" t="s">
        <v>18</v>
      </c>
      <c r="F4" s="342"/>
      <c r="G4" s="125">
        <v>7.6</v>
      </c>
    </row>
    <row r="5" spans="1:25" ht="15.75" thickBot="1" x14ac:dyDescent="0.3">
      <c r="B5" s="24" t="s">
        <v>17</v>
      </c>
      <c r="C5" s="343" t="s">
        <v>121</v>
      </c>
      <c r="D5" s="344"/>
      <c r="E5" s="345" t="s">
        <v>16</v>
      </c>
      <c r="F5" s="346"/>
      <c r="G5" s="126">
        <v>7.7</v>
      </c>
    </row>
    <row r="6" spans="1:25" ht="15.75" thickBot="1" x14ac:dyDescent="0.3">
      <c r="B6" s="23" t="s">
        <v>15</v>
      </c>
      <c r="C6" s="347" t="s">
        <v>14</v>
      </c>
      <c r="D6" s="349"/>
      <c r="E6" s="350" t="s">
        <v>13</v>
      </c>
      <c r="F6" s="351"/>
      <c r="G6" s="352"/>
    </row>
    <row r="7" spans="1:25" x14ac:dyDescent="0.25">
      <c r="B7" s="12" t="s">
        <v>4</v>
      </c>
      <c r="C7" s="353">
        <v>7.6</v>
      </c>
      <c r="D7" s="358"/>
      <c r="E7" s="353">
        <v>6.5</v>
      </c>
      <c r="F7" s="354"/>
      <c r="G7" s="20">
        <v>1.2</v>
      </c>
    </row>
    <row r="8" spans="1:25" ht="15" customHeight="1" thickBot="1" x14ac:dyDescent="0.3">
      <c r="B8" s="8" t="s">
        <v>12</v>
      </c>
      <c r="C8" s="355" t="s">
        <v>10</v>
      </c>
      <c r="D8" s="363"/>
      <c r="E8" s="355" t="s">
        <v>10</v>
      </c>
      <c r="F8" s="356"/>
      <c r="G8" s="4" t="s">
        <v>11</v>
      </c>
    </row>
    <row r="9" spans="1:25" x14ac:dyDescent="0.25">
      <c r="B9" s="12" t="s">
        <v>4</v>
      </c>
      <c r="C9" s="353">
        <v>7.6</v>
      </c>
      <c r="D9" s="358"/>
      <c r="E9" s="353">
        <v>7.7</v>
      </c>
      <c r="F9" s="357"/>
      <c r="G9" s="364"/>
    </row>
    <row r="10" spans="1:25" ht="15.75" thickBot="1" x14ac:dyDescent="0.3">
      <c r="B10" s="8" t="s">
        <v>9</v>
      </c>
      <c r="C10" s="355" t="s">
        <v>127</v>
      </c>
      <c r="D10" s="363"/>
      <c r="E10" s="355" t="s">
        <v>127</v>
      </c>
      <c r="F10" s="359"/>
      <c r="G10" s="360"/>
    </row>
    <row r="11" spans="1:25" x14ac:dyDescent="0.25">
      <c r="B11" s="12" t="s">
        <v>4</v>
      </c>
      <c r="C11" s="353">
        <v>7.6</v>
      </c>
      <c r="D11" s="358"/>
      <c r="E11" s="353">
        <v>7.7</v>
      </c>
      <c r="F11" s="357"/>
      <c r="G11" s="364"/>
    </row>
    <row r="12" spans="1:25" ht="15.75" thickBot="1" x14ac:dyDescent="0.3">
      <c r="B12" s="16" t="s">
        <v>8</v>
      </c>
      <c r="C12" s="355" t="s">
        <v>7</v>
      </c>
      <c r="D12" s="363"/>
      <c r="E12" s="355" t="s">
        <v>7</v>
      </c>
      <c r="F12" s="359"/>
      <c r="G12" s="360"/>
    </row>
    <row r="13" spans="1:25" x14ac:dyDescent="0.25">
      <c r="B13" s="12" t="s">
        <v>4</v>
      </c>
      <c r="C13" s="22">
        <v>7.3</v>
      </c>
      <c r="D13" s="21">
        <v>0.3</v>
      </c>
      <c r="E13" s="22">
        <v>5.6</v>
      </c>
      <c r="F13" s="21">
        <v>1.2</v>
      </c>
      <c r="G13" s="127">
        <v>0.9</v>
      </c>
    </row>
    <row r="14" spans="1:25" x14ac:dyDescent="0.25">
      <c r="B14" s="8" t="s">
        <v>6</v>
      </c>
      <c r="C14" s="7">
        <v>193</v>
      </c>
      <c r="D14" s="5">
        <v>173</v>
      </c>
      <c r="E14" s="7">
        <v>193</v>
      </c>
      <c r="F14" s="5">
        <v>173</v>
      </c>
      <c r="G14" s="4">
        <v>213</v>
      </c>
    </row>
    <row r="15" spans="1:25" s="2" customFormat="1" x14ac:dyDescent="0.25">
      <c r="A15" s="136"/>
      <c r="B15" s="66" t="s">
        <v>21</v>
      </c>
      <c r="C15" s="59" t="s">
        <v>71</v>
      </c>
      <c r="D15" s="56" t="s">
        <v>83</v>
      </c>
      <c r="E15" s="59" t="s">
        <v>71</v>
      </c>
      <c r="F15" s="61" t="s">
        <v>83</v>
      </c>
      <c r="G15" s="58" t="s">
        <v>71</v>
      </c>
      <c r="I15"/>
      <c r="J15"/>
      <c r="K15" s="75"/>
    </row>
    <row r="16" spans="1:25" ht="15.75" thickBot="1" x14ac:dyDescent="0.3">
      <c r="B16" s="16" t="s">
        <v>5</v>
      </c>
      <c r="C16" s="15">
        <v>27.8</v>
      </c>
      <c r="D16" s="14">
        <v>22.1</v>
      </c>
      <c r="E16" s="15">
        <v>27.8</v>
      </c>
      <c r="F16" s="14" t="s">
        <v>204</v>
      </c>
      <c r="G16" s="13">
        <v>28.6</v>
      </c>
      <c r="I16" s="99"/>
      <c r="J16" s="99"/>
    </row>
    <row r="17" spans="1:7" x14ac:dyDescent="0.25">
      <c r="B17" s="12" t="s">
        <v>4</v>
      </c>
      <c r="C17" s="11">
        <v>7.2</v>
      </c>
      <c r="D17" s="10">
        <v>0.3</v>
      </c>
      <c r="E17" s="11">
        <v>6.5</v>
      </c>
      <c r="F17" s="10">
        <v>0.6</v>
      </c>
      <c r="G17" s="9">
        <v>0.6</v>
      </c>
    </row>
    <row r="18" spans="1:7" s="2" customFormat="1" x14ac:dyDescent="0.25">
      <c r="A18" s="136"/>
      <c r="B18" s="73" t="s">
        <v>3</v>
      </c>
      <c r="C18" s="54">
        <v>13</v>
      </c>
      <c r="D18" s="61">
        <v>11</v>
      </c>
      <c r="E18" s="54">
        <v>13</v>
      </c>
      <c r="F18" s="56">
        <v>12</v>
      </c>
      <c r="G18" s="100">
        <v>11</v>
      </c>
    </row>
    <row r="19" spans="1:7" x14ac:dyDescent="0.25">
      <c r="B19" s="6" t="s">
        <v>2</v>
      </c>
      <c r="C19" s="326" t="s">
        <v>148</v>
      </c>
      <c r="D19" s="328"/>
      <c r="E19" s="329" t="s">
        <v>205</v>
      </c>
      <c r="F19" s="330"/>
      <c r="G19" s="331"/>
    </row>
    <row r="20" spans="1:7" s="2" customFormat="1" ht="15.75" thickBot="1" x14ac:dyDescent="0.3">
      <c r="A20" s="136"/>
      <c r="B20" s="3" t="s">
        <v>1</v>
      </c>
      <c r="C20" s="332" t="s">
        <v>22</v>
      </c>
      <c r="D20" s="334"/>
      <c r="E20" s="332" t="s">
        <v>22</v>
      </c>
      <c r="F20" s="333"/>
      <c r="G20" s="335"/>
    </row>
    <row r="21" spans="1:7" x14ac:dyDescent="0.25">
      <c r="B21" s="137" t="s">
        <v>118</v>
      </c>
      <c r="C21" s="138"/>
      <c r="D21" s="138"/>
      <c r="E21" s="138"/>
      <c r="F21" s="138"/>
      <c r="G21" s="139"/>
    </row>
    <row r="22" spans="1:7" x14ac:dyDescent="0.25">
      <c r="B22" s="140" t="s">
        <v>175</v>
      </c>
      <c r="C22" s="141" t="s">
        <v>147</v>
      </c>
      <c r="D22" s="141"/>
      <c r="E22" s="141"/>
      <c r="F22" s="141"/>
      <c r="G22" s="142"/>
    </row>
    <row r="23" spans="1:7" x14ac:dyDescent="0.25">
      <c r="B23" s="140" t="s">
        <v>176</v>
      </c>
      <c r="C23" s="141" t="s">
        <v>206</v>
      </c>
      <c r="D23" s="141"/>
      <c r="E23" s="141"/>
      <c r="F23" s="141"/>
      <c r="G23" s="142"/>
    </row>
    <row r="24" spans="1:7" x14ac:dyDescent="0.25">
      <c r="B24" s="140" t="s">
        <v>177</v>
      </c>
      <c r="C24" s="141" t="s">
        <v>207</v>
      </c>
      <c r="D24" s="141"/>
      <c r="E24" s="141"/>
      <c r="F24" s="141"/>
      <c r="G24" s="142"/>
    </row>
    <row r="25" spans="1:7" x14ac:dyDescent="0.25">
      <c r="B25" s="140"/>
      <c r="C25" s="141" t="s">
        <v>208</v>
      </c>
      <c r="D25" s="141"/>
      <c r="E25" s="141"/>
      <c r="F25" s="141"/>
      <c r="G25" s="142"/>
    </row>
    <row r="26" spans="1:7" x14ac:dyDescent="0.25">
      <c r="B26" s="143" t="s">
        <v>178</v>
      </c>
      <c r="C26" s="141" t="s">
        <v>209</v>
      </c>
      <c r="D26" s="141"/>
      <c r="E26" s="141"/>
      <c r="F26" s="141"/>
      <c r="G26" s="142"/>
    </row>
    <row r="27" spans="1:7" ht="15.75" thickBot="1" x14ac:dyDescent="0.3">
      <c r="B27" s="144" t="s">
        <v>179</v>
      </c>
      <c r="C27" s="145"/>
      <c r="D27" s="145"/>
      <c r="E27" s="145"/>
      <c r="F27" s="145"/>
      <c r="G27" s="146"/>
    </row>
    <row r="28" spans="1:7" x14ac:dyDescent="0.25">
      <c r="B28" t="s">
        <v>128</v>
      </c>
    </row>
    <row r="30" spans="1:7" ht="15.75" thickBot="1" x14ac:dyDescent="0.3"/>
    <row r="31" spans="1:7" x14ac:dyDescent="0.25">
      <c r="B31" s="147" t="s">
        <v>119</v>
      </c>
      <c r="C31" s="148"/>
      <c r="D31" s="148"/>
      <c r="E31" s="148"/>
      <c r="F31" s="148"/>
      <c r="G31" s="149"/>
    </row>
    <row r="32" spans="1:7" x14ac:dyDescent="0.25">
      <c r="B32" s="199"/>
      <c r="C32" s="151"/>
      <c r="D32" s="151"/>
      <c r="E32" s="151"/>
      <c r="F32" s="151"/>
      <c r="G32" s="152"/>
    </row>
    <row r="33" spans="2:7" x14ac:dyDescent="0.25">
      <c r="B33" s="150"/>
      <c r="C33" s="151"/>
      <c r="D33" s="151"/>
      <c r="E33" s="151"/>
      <c r="F33" s="151"/>
      <c r="G33" s="152"/>
    </row>
    <row r="34" spans="2:7" ht="15.75" thickBot="1" x14ac:dyDescent="0.3">
      <c r="B34" s="153"/>
      <c r="C34" s="154"/>
      <c r="D34" s="154"/>
      <c r="E34" s="154"/>
      <c r="F34" s="154"/>
      <c r="G34" s="155"/>
    </row>
    <row r="35" spans="2:7" x14ac:dyDescent="0.25">
      <c r="B35" s="156" t="s">
        <v>120</v>
      </c>
      <c r="C35" s="157"/>
      <c r="D35" s="157"/>
      <c r="E35" s="157"/>
      <c r="F35" s="157"/>
      <c r="G35" s="158"/>
    </row>
    <row r="36" spans="2:7" x14ac:dyDescent="0.25">
      <c r="B36" s="150"/>
      <c r="C36" s="151"/>
      <c r="D36" s="151"/>
      <c r="E36" s="151"/>
      <c r="F36" s="151"/>
      <c r="G36" s="152"/>
    </row>
    <row r="37" spans="2:7" x14ac:dyDescent="0.25">
      <c r="B37" s="150"/>
      <c r="C37" s="151"/>
      <c r="D37" s="151"/>
      <c r="E37" s="151"/>
      <c r="F37" s="151"/>
      <c r="G37" s="152"/>
    </row>
    <row r="38" spans="2:7" ht="15.75" thickBot="1" x14ac:dyDescent="0.3">
      <c r="B38" s="153"/>
      <c r="C38" s="154"/>
      <c r="D38" s="154"/>
      <c r="E38" s="154"/>
      <c r="F38" s="154"/>
      <c r="G38" s="155"/>
    </row>
  </sheetData>
  <mergeCells count="23">
    <mergeCell ref="C10:D10"/>
    <mergeCell ref="C11:D11"/>
    <mergeCell ref="C6:D6"/>
    <mergeCell ref="E6:G6"/>
    <mergeCell ref="C7:D7"/>
    <mergeCell ref="C8:D8"/>
    <mergeCell ref="C9:D9"/>
    <mergeCell ref="E7:F7"/>
    <mergeCell ref="E8:F8"/>
    <mergeCell ref="E9:G9"/>
    <mergeCell ref="E10:G10"/>
    <mergeCell ref="E11:G11"/>
    <mergeCell ref="B2:G2"/>
    <mergeCell ref="C4:D4"/>
    <mergeCell ref="E4:F4"/>
    <mergeCell ref="C5:D5"/>
    <mergeCell ref="E5:F5"/>
    <mergeCell ref="C12:D12"/>
    <mergeCell ref="C19:D19"/>
    <mergeCell ref="E19:G19"/>
    <mergeCell ref="C20:D20"/>
    <mergeCell ref="E20:G20"/>
    <mergeCell ref="E12:G12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35"/>
    <col min="2" max="2" width="20.5703125" customWidth="1"/>
    <col min="3" max="5" width="12.7109375" customWidth="1"/>
    <col min="6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2" ht="15.75" thickBot="1" x14ac:dyDescent="0.3"/>
    <row r="2" spans="1:12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</row>
    <row r="3" spans="1:12" ht="15.75" thickBot="1" x14ac:dyDescent="0.3"/>
    <row r="4" spans="1:12" x14ac:dyDescent="0.25">
      <c r="B4" s="25" t="s">
        <v>19</v>
      </c>
      <c r="C4" s="339">
        <v>1587</v>
      </c>
      <c r="D4" s="340"/>
      <c r="E4" s="340"/>
      <c r="F4" s="341" t="s">
        <v>18</v>
      </c>
      <c r="G4" s="342"/>
      <c r="H4" s="125">
        <v>18.600000000000001</v>
      </c>
    </row>
    <row r="5" spans="1:12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18.8</v>
      </c>
    </row>
    <row r="6" spans="1:12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12" x14ac:dyDescent="0.25">
      <c r="B7" s="12" t="s">
        <v>4</v>
      </c>
      <c r="C7" s="353">
        <v>18.600000000000001</v>
      </c>
      <c r="D7" s="357"/>
      <c r="E7" s="358"/>
      <c r="F7" s="353">
        <v>17.100000000000001</v>
      </c>
      <c r="G7" s="354"/>
      <c r="H7" s="20">
        <v>1.7</v>
      </c>
    </row>
    <row r="8" spans="1:12" ht="15" customHeight="1" thickBot="1" x14ac:dyDescent="0.3">
      <c r="B8" s="8" t="s">
        <v>12</v>
      </c>
      <c r="C8" s="355" t="s">
        <v>10</v>
      </c>
      <c r="D8" s="359"/>
      <c r="E8" s="363"/>
      <c r="F8" s="355" t="s">
        <v>11</v>
      </c>
      <c r="G8" s="356"/>
      <c r="H8" s="4" t="s">
        <v>10</v>
      </c>
    </row>
    <row r="9" spans="1:12" x14ac:dyDescent="0.25">
      <c r="B9" s="12" t="s">
        <v>4</v>
      </c>
      <c r="C9" s="353">
        <v>18.600000000000001</v>
      </c>
      <c r="D9" s="357"/>
      <c r="E9" s="358"/>
      <c r="F9" s="353">
        <v>18.8</v>
      </c>
      <c r="G9" s="357"/>
      <c r="H9" s="364"/>
    </row>
    <row r="10" spans="1:12" ht="15.75" thickBot="1" x14ac:dyDescent="0.3">
      <c r="B10" s="8" t="s">
        <v>9</v>
      </c>
      <c r="C10" s="355" t="s">
        <v>127</v>
      </c>
      <c r="D10" s="359"/>
      <c r="E10" s="363"/>
      <c r="F10" s="355" t="s">
        <v>127</v>
      </c>
      <c r="G10" s="359"/>
      <c r="H10" s="360"/>
    </row>
    <row r="11" spans="1:12" x14ac:dyDescent="0.25">
      <c r="B11" s="12" t="s">
        <v>4</v>
      </c>
      <c r="C11" s="353">
        <v>18.600000000000001</v>
      </c>
      <c r="D11" s="357"/>
      <c r="E11" s="358"/>
      <c r="F11" s="353">
        <v>18.8</v>
      </c>
      <c r="G11" s="357"/>
      <c r="H11" s="364"/>
    </row>
    <row r="12" spans="1:12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12" x14ac:dyDescent="0.25">
      <c r="B13" s="12" t="s">
        <v>4</v>
      </c>
      <c r="C13" s="22">
        <v>9.1</v>
      </c>
      <c r="D13" s="124">
        <v>4.7</v>
      </c>
      <c r="E13" s="21">
        <v>3</v>
      </c>
      <c r="F13" s="22">
        <v>12.9</v>
      </c>
      <c r="G13" s="21">
        <v>5.3</v>
      </c>
      <c r="H13" s="127">
        <v>0.6</v>
      </c>
    </row>
    <row r="14" spans="1:12" x14ac:dyDescent="0.25">
      <c r="B14" s="8" t="s">
        <v>6</v>
      </c>
      <c r="C14" s="7">
        <v>193</v>
      </c>
      <c r="D14" s="121">
        <v>153</v>
      </c>
      <c r="E14" s="5">
        <v>173</v>
      </c>
      <c r="F14" s="7">
        <v>213</v>
      </c>
      <c r="G14" s="5">
        <v>193</v>
      </c>
      <c r="H14" s="4">
        <v>173</v>
      </c>
    </row>
    <row r="15" spans="1:12" s="2" customFormat="1" x14ac:dyDescent="0.25">
      <c r="A15" s="136"/>
      <c r="B15" s="66" t="s">
        <v>21</v>
      </c>
      <c r="C15" s="59" t="s">
        <v>71</v>
      </c>
      <c r="D15" s="122" t="s">
        <v>83</v>
      </c>
      <c r="E15" s="56" t="s">
        <v>71</v>
      </c>
      <c r="F15" s="59" t="s">
        <v>71</v>
      </c>
      <c r="G15" s="61" t="s">
        <v>71</v>
      </c>
      <c r="H15" s="58" t="s">
        <v>83</v>
      </c>
      <c r="J15"/>
      <c r="K15"/>
      <c r="L15" s="75"/>
    </row>
    <row r="16" spans="1:12" ht="15.75" thickBot="1" x14ac:dyDescent="0.3">
      <c r="B16" s="16" t="s">
        <v>5</v>
      </c>
      <c r="C16" s="15">
        <v>26.8</v>
      </c>
      <c r="D16" s="123">
        <v>23.2</v>
      </c>
      <c r="E16" s="160">
        <v>27</v>
      </c>
      <c r="F16" s="15" t="s">
        <v>211</v>
      </c>
      <c r="G16" s="14">
        <v>26.8</v>
      </c>
      <c r="H16" s="13">
        <v>25.9</v>
      </c>
      <c r="J16" s="99"/>
      <c r="K16" s="99"/>
    </row>
    <row r="17" spans="1:8" x14ac:dyDescent="0.25">
      <c r="B17" s="12" t="s">
        <v>4</v>
      </c>
      <c r="C17" s="11">
        <v>9.6999999999999993</v>
      </c>
      <c r="D17" s="10">
        <v>3.4</v>
      </c>
      <c r="E17" s="10">
        <v>3.1</v>
      </c>
      <c r="F17" s="11">
        <v>14.7</v>
      </c>
      <c r="G17" s="10">
        <v>3.5</v>
      </c>
      <c r="H17" s="9">
        <v>0.6</v>
      </c>
    </row>
    <row r="18" spans="1:8" s="2" customFormat="1" x14ac:dyDescent="0.25">
      <c r="A18" s="136"/>
      <c r="B18" s="73" t="s">
        <v>3</v>
      </c>
      <c r="C18" s="54">
        <v>13</v>
      </c>
      <c r="D18" s="56">
        <v>11</v>
      </c>
      <c r="E18" s="61">
        <v>12</v>
      </c>
      <c r="F18" s="54">
        <v>13</v>
      </c>
      <c r="G18" s="56">
        <v>16</v>
      </c>
      <c r="H18" s="100">
        <v>12</v>
      </c>
    </row>
    <row r="19" spans="1:8" x14ac:dyDescent="0.25">
      <c r="B19" s="6" t="s">
        <v>2</v>
      </c>
      <c r="C19" s="326" t="s">
        <v>145</v>
      </c>
      <c r="D19" s="327"/>
      <c r="E19" s="328"/>
      <c r="F19" s="329" t="s">
        <v>213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/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206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212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214</v>
      </c>
      <c r="D24" s="141"/>
      <c r="E24" s="141"/>
      <c r="F24" s="141"/>
      <c r="G24" s="141"/>
      <c r="H24" s="142"/>
    </row>
    <row r="25" spans="1:8" x14ac:dyDescent="0.25">
      <c r="B25" s="140"/>
      <c r="C25" s="141"/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210</v>
      </c>
      <c r="D26" s="141"/>
      <c r="E26" s="141"/>
      <c r="F26" s="141"/>
      <c r="G26" s="141"/>
      <c r="H26" s="142"/>
    </row>
    <row r="27" spans="1:8" x14ac:dyDescent="0.25">
      <c r="B27" s="143" t="s">
        <v>179</v>
      </c>
      <c r="C27" s="141"/>
      <c r="D27" s="141"/>
      <c r="E27" s="141"/>
      <c r="F27" s="141"/>
      <c r="G27" s="141"/>
      <c r="H27" s="142"/>
    </row>
    <row r="28" spans="1:8" ht="15.75" thickBot="1" x14ac:dyDescent="0.3">
      <c r="B28" s="144"/>
      <c r="C28" s="145"/>
      <c r="D28" s="145"/>
      <c r="E28" s="145"/>
      <c r="F28" s="145"/>
      <c r="G28" s="145"/>
      <c r="H28" s="146"/>
    </row>
    <row r="29" spans="1:8" x14ac:dyDescent="0.25">
      <c r="B29" t="s">
        <v>128</v>
      </c>
    </row>
    <row r="31" spans="1:8" ht="15.75" thickBot="1" x14ac:dyDescent="0.3"/>
    <row r="32" spans="1:8" x14ac:dyDescent="0.25">
      <c r="B32" s="147" t="s">
        <v>119</v>
      </c>
      <c r="C32" s="148"/>
      <c r="D32" s="148"/>
      <c r="E32" s="148"/>
      <c r="F32" s="148"/>
      <c r="G32" s="148"/>
      <c r="H32" s="149"/>
    </row>
    <row r="33" spans="2:8" x14ac:dyDescent="0.25">
      <c r="B33" s="199"/>
      <c r="C33" s="151"/>
      <c r="D33" s="151"/>
      <c r="E33" s="151"/>
      <c r="F33" s="151"/>
      <c r="G33" s="151"/>
      <c r="H33" s="152"/>
    </row>
    <row r="34" spans="2:8" x14ac:dyDescent="0.25">
      <c r="B34" s="150"/>
      <c r="C34" s="151"/>
      <c r="D34" s="151"/>
      <c r="E34" s="151"/>
      <c r="F34" s="151"/>
      <c r="G34" s="151"/>
      <c r="H34" s="152"/>
    </row>
    <row r="35" spans="2:8" ht="15.75" thickBot="1" x14ac:dyDescent="0.3">
      <c r="B35" s="153"/>
      <c r="C35" s="154"/>
      <c r="D35" s="154"/>
      <c r="E35" s="154"/>
      <c r="F35" s="154"/>
      <c r="G35" s="154"/>
      <c r="H35" s="155"/>
    </row>
    <row r="36" spans="2:8" x14ac:dyDescent="0.25">
      <c r="B36" s="156" t="s">
        <v>120</v>
      </c>
      <c r="C36" s="157"/>
      <c r="D36" s="157"/>
      <c r="E36" s="157"/>
      <c r="F36" s="157"/>
      <c r="G36" s="157"/>
      <c r="H36" s="158"/>
    </row>
    <row r="37" spans="2:8" x14ac:dyDescent="0.25">
      <c r="B37" s="150"/>
      <c r="C37" s="151"/>
      <c r="D37" s="151"/>
      <c r="E37" s="151"/>
      <c r="F37" s="151"/>
      <c r="G37" s="151"/>
      <c r="H37" s="152"/>
    </row>
    <row r="38" spans="2:8" x14ac:dyDescent="0.25">
      <c r="B38" s="150"/>
      <c r="C38" s="151"/>
      <c r="D38" s="151"/>
      <c r="E38" s="151"/>
      <c r="F38" s="151"/>
      <c r="G38" s="151"/>
      <c r="H38" s="152"/>
    </row>
    <row r="39" spans="2:8" ht="15.75" thickBot="1" x14ac:dyDescent="0.3">
      <c r="B39" s="153"/>
      <c r="C39" s="154"/>
      <c r="D39" s="154"/>
      <c r="E39" s="154"/>
      <c r="F39" s="154"/>
      <c r="G39" s="154"/>
      <c r="H39" s="155"/>
    </row>
  </sheetData>
  <mergeCells count="23">
    <mergeCell ref="C10:E10"/>
    <mergeCell ref="C11:E11"/>
    <mergeCell ref="C6:E6"/>
    <mergeCell ref="F6:H6"/>
    <mergeCell ref="C7:E7"/>
    <mergeCell ref="C8:E8"/>
    <mergeCell ref="C9:E9"/>
    <mergeCell ref="F7:G7"/>
    <mergeCell ref="F8:G8"/>
    <mergeCell ref="F9:H9"/>
    <mergeCell ref="F10:H10"/>
    <mergeCell ref="F11:H11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336" t="s">
        <v>182</v>
      </c>
      <c r="C2" s="337"/>
      <c r="D2" s="337"/>
      <c r="E2" s="337"/>
      <c r="F2" s="337"/>
      <c r="G2" s="338"/>
      <c r="I2" s="1" t="s">
        <v>0</v>
      </c>
    </row>
    <row r="3" spans="1:11" ht="15.75" thickBot="1" x14ac:dyDescent="0.3"/>
    <row r="4" spans="1:11" x14ac:dyDescent="0.25">
      <c r="B4" s="25" t="s">
        <v>19</v>
      </c>
      <c r="C4" s="339">
        <v>1591</v>
      </c>
      <c r="D4" s="340"/>
      <c r="E4" s="341" t="s">
        <v>18</v>
      </c>
      <c r="F4" s="342"/>
      <c r="G4" s="161">
        <v>10</v>
      </c>
    </row>
    <row r="5" spans="1:11" ht="15.75" thickBot="1" x14ac:dyDescent="0.3">
      <c r="B5" s="24" t="s">
        <v>17</v>
      </c>
      <c r="C5" s="343" t="s">
        <v>121</v>
      </c>
      <c r="D5" s="344"/>
      <c r="E5" s="345" t="s">
        <v>16</v>
      </c>
      <c r="F5" s="346"/>
      <c r="G5" s="183">
        <v>10</v>
      </c>
    </row>
    <row r="6" spans="1:11" ht="15.75" thickBot="1" x14ac:dyDescent="0.3">
      <c r="B6" s="23" t="s">
        <v>15</v>
      </c>
      <c r="C6" s="347" t="s">
        <v>14</v>
      </c>
      <c r="D6" s="349"/>
      <c r="E6" s="350" t="s">
        <v>13</v>
      </c>
      <c r="F6" s="351"/>
      <c r="G6" s="352"/>
    </row>
    <row r="7" spans="1:11" x14ac:dyDescent="0.25">
      <c r="B7" s="12" t="s">
        <v>4</v>
      </c>
      <c r="C7" s="353">
        <v>10</v>
      </c>
      <c r="D7" s="358"/>
      <c r="E7" s="353">
        <v>9</v>
      </c>
      <c r="F7" s="354"/>
      <c r="G7" s="20">
        <v>1</v>
      </c>
    </row>
    <row r="8" spans="1:11" ht="15" customHeight="1" thickBot="1" x14ac:dyDescent="0.3">
      <c r="B8" s="8" t="s">
        <v>12</v>
      </c>
      <c r="C8" s="355" t="s">
        <v>10</v>
      </c>
      <c r="D8" s="363"/>
      <c r="E8" s="355" t="s">
        <v>11</v>
      </c>
      <c r="F8" s="356"/>
      <c r="G8" s="4" t="s">
        <v>10</v>
      </c>
    </row>
    <row r="9" spans="1:11" x14ac:dyDescent="0.25">
      <c r="B9" s="12" t="s">
        <v>4</v>
      </c>
      <c r="C9" s="353">
        <v>10</v>
      </c>
      <c r="D9" s="358"/>
      <c r="E9" s="353">
        <v>10</v>
      </c>
      <c r="F9" s="357"/>
      <c r="G9" s="364"/>
    </row>
    <row r="10" spans="1:11" ht="15.75" thickBot="1" x14ac:dyDescent="0.3">
      <c r="B10" s="8" t="s">
        <v>9</v>
      </c>
      <c r="C10" s="355" t="s">
        <v>126</v>
      </c>
      <c r="D10" s="363"/>
      <c r="E10" s="355" t="s">
        <v>126</v>
      </c>
      <c r="F10" s="359"/>
      <c r="G10" s="360"/>
    </row>
    <row r="11" spans="1:11" x14ac:dyDescent="0.25">
      <c r="B11" s="12" t="s">
        <v>4</v>
      </c>
      <c r="C11" s="353">
        <v>10</v>
      </c>
      <c r="D11" s="358"/>
      <c r="E11" s="353">
        <v>10</v>
      </c>
      <c r="F11" s="357"/>
      <c r="G11" s="364"/>
    </row>
    <row r="12" spans="1:11" ht="15.75" thickBot="1" x14ac:dyDescent="0.3">
      <c r="B12" s="16" t="s">
        <v>8</v>
      </c>
      <c r="C12" s="355" t="s">
        <v>7</v>
      </c>
      <c r="D12" s="363"/>
      <c r="E12" s="355" t="s">
        <v>7</v>
      </c>
      <c r="F12" s="359"/>
      <c r="G12" s="360"/>
    </row>
    <row r="13" spans="1:11" x14ac:dyDescent="0.25">
      <c r="B13" s="12" t="s">
        <v>4</v>
      </c>
      <c r="C13" s="22">
        <v>5.8</v>
      </c>
      <c r="D13" s="21">
        <v>4.2</v>
      </c>
      <c r="E13" s="22">
        <v>5.5</v>
      </c>
      <c r="F13" s="21">
        <v>3.5</v>
      </c>
      <c r="G13" s="127">
        <v>1</v>
      </c>
    </row>
    <row r="14" spans="1:11" x14ac:dyDescent="0.25">
      <c r="B14" s="8" t="s">
        <v>6</v>
      </c>
      <c r="C14" s="7">
        <v>113</v>
      </c>
      <c r="D14" s="5">
        <v>123</v>
      </c>
      <c r="E14" s="7">
        <v>193</v>
      </c>
      <c r="F14" s="5">
        <v>133</v>
      </c>
      <c r="G14" s="4">
        <v>183</v>
      </c>
    </row>
    <row r="15" spans="1:11" s="2" customFormat="1" x14ac:dyDescent="0.25">
      <c r="A15" s="136"/>
      <c r="B15" s="66" t="s">
        <v>21</v>
      </c>
      <c r="C15" s="59" t="s">
        <v>150</v>
      </c>
      <c r="D15" s="56" t="s">
        <v>71</v>
      </c>
      <c r="E15" s="59" t="s">
        <v>217</v>
      </c>
      <c r="F15" s="61" t="s">
        <v>218</v>
      </c>
      <c r="G15" s="58" t="s">
        <v>218</v>
      </c>
      <c r="I15"/>
      <c r="J15"/>
      <c r="K15" s="75"/>
    </row>
    <row r="16" spans="1:11" ht="15.75" thickBot="1" x14ac:dyDescent="0.3">
      <c r="B16" s="16" t="s">
        <v>5</v>
      </c>
      <c r="C16" s="15">
        <v>22</v>
      </c>
      <c r="D16" s="14">
        <v>24.8</v>
      </c>
      <c r="E16" s="15">
        <v>27.8</v>
      </c>
      <c r="F16" s="14">
        <v>22.7</v>
      </c>
      <c r="G16" s="13">
        <v>26.4</v>
      </c>
      <c r="I16" s="99"/>
      <c r="J16" s="99"/>
    </row>
    <row r="17" spans="1:7" x14ac:dyDescent="0.25">
      <c r="B17" s="12" t="s">
        <v>4</v>
      </c>
      <c r="C17" s="11">
        <v>5.2</v>
      </c>
      <c r="D17" s="10">
        <v>4.0999999999999996</v>
      </c>
      <c r="E17" s="11">
        <v>5.5</v>
      </c>
      <c r="F17" s="10">
        <v>3.5</v>
      </c>
      <c r="G17" s="9">
        <v>1</v>
      </c>
    </row>
    <row r="18" spans="1:7" s="2" customFormat="1" x14ac:dyDescent="0.25">
      <c r="A18" s="136"/>
      <c r="B18" s="73" t="s">
        <v>3</v>
      </c>
      <c r="C18" s="54">
        <v>6</v>
      </c>
      <c r="D18" s="61">
        <v>7</v>
      </c>
      <c r="E18" s="54">
        <v>13</v>
      </c>
      <c r="F18" s="56">
        <v>9</v>
      </c>
      <c r="G18" s="100">
        <v>12</v>
      </c>
    </row>
    <row r="19" spans="1:7" x14ac:dyDescent="0.25">
      <c r="B19" s="6" t="s">
        <v>2</v>
      </c>
      <c r="C19" s="326" t="s">
        <v>22</v>
      </c>
      <c r="D19" s="328"/>
      <c r="E19" s="329" t="s">
        <v>219</v>
      </c>
      <c r="F19" s="330"/>
      <c r="G19" s="331"/>
    </row>
    <row r="20" spans="1:7" s="2" customFormat="1" ht="15.75" thickBot="1" x14ac:dyDescent="0.3">
      <c r="A20" s="136"/>
      <c r="B20" s="3" t="s">
        <v>1</v>
      </c>
      <c r="C20" s="332" t="s">
        <v>149</v>
      </c>
      <c r="D20" s="334"/>
      <c r="E20" s="332" t="s">
        <v>215</v>
      </c>
      <c r="F20" s="333"/>
      <c r="G20" s="335"/>
    </row>
    <row r="21" spans="1:7" x14ac:dyDescent="0.25">
      <c r="B21" s="137" t="s">
        <v>118</v>
      </c>
      <c r="C21" s="138"/>
      <c r="D21" s="138"/>
      <c r="E21" s="138"/>
      <c r="F21" s="138"/>
      <c r="G21" s="139"/>
    </row>
    <row r="22" spans="1:7" x14ac:dyDescent="0.25">
      <c r="B22" s="140" t="s">
        <v>175</v>
      </c>
      <c r="C22" s="141" t="s">
        <v>125</v>
      </c>
      <c r="D22" s="141"/>
      <c r="E22" s="141"/>
      <c r="F22" s="141"/>
      <c r="G22" s="142"/>
    </row>
    <row r="23" spans="1:7" x14ac:dyDescent="0.25">
      <c r="B23" s="140" t="s">
        <v>176</v>
      </c>
      <c r="C23" s="141" t="s">
        <v>220</v>
      </c>
      <c r="D23" s="141"/>
      <c r="E23" s="141"/>
      <c r="F23" s="141"/>
      <c r="G23" s="142"/>
    </row>
    <row r="24" spans="1:7" x14ac:dyDescent="0.25">
      <c r="B24" s="140" t="s">
        <v>177</v>
      </c>
      <c r="C24" s="141" t="s">
        <v>216</v>
      </c>
      <c r="D24" s="141"/>
      <c r="E24" s="141"/>
      <c r="F24" s="141"/>
      <c r="G24" s="142"/>
    </row>
    <row r="25" spans="1:7" x14ac:dyDescent="0.25">
      <c r="B25" s="140"/>
      <c r="C25" s="141" t="s">
        <v>221</v>
      </c>
      <c r="D25" s="141"/>
      <c r="E25" s="141"/>
      <c r="F25" s="141"/>
      <c r="G25" s="142"/>
    </row>
    <row r="26" spans="1:7" x14ac:dyDescent="0.25">
      <c r="B26" s="143" t="s">
        <v>178</v>
      </c>
      <c r="C26" s="141" t="s">
        <v>210</v>
      </c>
      <c r="D26" s="141"/>
      <c r="E26" s="141"/>
      <c r="F26" s="141"/>
      <c r="G26" s="142"/>
    </row>
    <row r="27" spans="1:7" ht="15.75" thickBot="1" x14ac:dyDescent="0.3">
      <c r="B27" s="144" t="s">
        <v>179</v>
      </c>
      <c r="C27" s="145"/>
      <c r="D27" s="145"/>
      <c r="E27" s="145"/>
      <c r="F27" s="145"/>
      <c r="G27" s="146"/>
    </row>
    <row r="30" spans="1:7" ht="15.75" thickBot="1" x14ac:dyDescent="0.3"/>
    <row r="31" spans="1:7" x14ac:dyDescent="0.25">
      <c r="B31" s="147" t="s">
        <v>119</v>
      </c>
      <c r="C31" s="148"/>
      <c r="D31" s="148"/>
      <c r="E31" s="148"/>
      <c r="F31" s="148"/>
      <c r="G31" s="149"/>
    </row>
    <row r="32" spans="1:7" x14ac:dyDescent="0.25">
      <c r="B32" s="199"/>
      <c r="C32" s="151"/>
      <c r="D32" s="151"/>
      <c r="E32" s="151"/>
      <c r="F32" s="151"/>
      <c r="G32" s="152"/>
    </row>
    <row r="33" spans="2:7" x14ac:dyDescent="0.25">
      <c r="B33" s="150"/>
      <c r="C33" s="151"/>
      <c r="D33" s="151"/>
      <c r="E33" s="151"/>
      <c r="F33" s="151"/>
      <c r="G33" s="152"/>
    </row>
    <row r="34" spans="2:7" ht="15.75" thickBot="1" x14ac:dyDescent="0.3">
      <c r="B34" s="153"/>
      <c r="C34" s="154"/>
      <c r="D34" s="154"/>
      <c r="E34" s="154"/>
      <c r="F34" s="154"/>
      <c r="G34" s="155"/>
    </row>
    <row r="35" spans="2:7" x14ac:dyDescent="0.25">
      <c r="B35" s="156" t="s">
        <v>120</v>
      </c>
      <c r="C35" s="157"/>
      <c r="D35" s="157"/>
      <c r="E35" s="157"/>
      <c r="F35" s="157"/>
      <c r="G35" s="158"/>
    </row>
    <row r="36" spans="2:7" x14ac:dyDescent="0.25">
      <c r="B36" s="150"/>
      <c r="C36" s="151"/>
      <c r="D36" s="151"/>
      <c r="E36" s="151"/>
      <c r="F36" s="151"/>
      <c r="G36" s="152"/>
    </row>
    <row r="37" spans="2:7" x14ac:dyDescent="0.25">
      <c r="B37" s="150"/>
      <c r="C37" s="151"/>
      <c r="D37" s="151"/>
      <c r="E37" s="151"/>
      <c r="F37" s="151"/>
      <c r="G37" s="152"/>
    </row>
    <row r="38" spans="2:7" ht="15.75" thickBot="1" x14ac:dyDescent="0.3">
      <c r="B38" s="153"/>
      <c r="C38" s="154"/>
      <c r="D38" s="154"/>
      <c r="E38" s="154"/>
      <c r="F38" s="154"/>
      <c r="G38" s="155"/>
    </row>
  </sheetData>
  <mergeCells count="23">
    <mergeCell ref="C10:D10"/>
    <mergeCell ref="C11:D11"/>
    <mergeCell ref="C6:D6"/>
    <mergeCell ref="E6:G6"/>
    <mergeCell ref="C7:D7"/>
    <mergeCell ref="C8:D8"/>
    <mergeCell ref="C9:D9"/>
    <mergeCell ref="E7:F7"/>
    <mergeCell ref="E8:F8"/>
    <mergeCell ref="E9:G9"/>
    <mergeCell ref="E10:G10"/>
    <mergeCell ref="E11:G11"/>
    <mergeCell ref="B2:G2"/>
    <mergeCell ref="C4:D4"/>
    <mergeCell ref="E4:F4"/>
    <mergeCell ref="C5:D5"/>
    <mergeCell ref="E5:F5"/>
    <mergeCell ref="C12:D12"/>
    <mergeCell ref="C19:D19"/>
    <mergeCell ref="E19:G19"/>
    <mergeCell ref="C20:D20"/>
    <mergeCell ref="E20:G20"/>
    <mergeCell ref="E12:G12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10" ht="15.75" thickBot="1" x14ac:dyDescent="0.3"/>
    <row r="2" spans="1:10" ht="19.5" thickBot="1" x14ac:dyDescent="0.35">
      <c r="B2" s="336" t="s">
        <v>182</v>
      </c>
      <c r="C2" s="337"/>
      <c r="D2" s="337"/>
      <c r="E2" s="337"/>
      <c r="F2" s="338"/>
      <c r="H2" s="1" t="s">
        <v>0</v>
      </c>
    </row>
    <row r="3" spans="1:10" ht="15.75" thickBot="1" x14ac:dyDescent="0.3"/>
    <row r="4" spans="1:10" x14ac:dyDescent="0.25">
      <c r="B4" s="25" t="s">
        <v>19</v>
      </c>
      <c r="C4" s="339">
        <v>1644</v>
      </c>
      <c r="D4" s="340"/>
      <c r="E4" s="178" t="s">
        <v>18</v>
      </c>
      <c r="F4" s="125">
        <v>7.7</v>
      </c>
    </row>
    <row r="5" spans="1:10" ht="15.75" thickBot="1" x14ac:dyDescent="0.3">
      <c r="B5" s="24" t="s">
        <v>17</v>
      </c>
      <c r="C5" s="343" t="s">
        <v>121</v>
      </c>
      <c r="D5" s="344"/>
      <c r="E5" s="179" t="s">
        <v>16</v>
      </c>
      <c r="F5" s="126">
        <v>7.7</v>
      </c>
    </row>
    <row r="6" spans="1:10" ht="15.75" thickBot="1" x14ac:dyDescent="0.3">
      <c r="B6" s="23" t="s">
        <v>15</v>
      </c>
      <c r="C6" s="347" t="s">
        <v>14</v>
      </c>
      <c r="D6" s="349"/>
      <c r="E6" s="350" t="s">
        <v>13</v>
      </c>
      <c r="F6" s="352"/>
    </row>
    <row r="7" spans="1:10" x14ac:dyDescent="0.25">
      <c r="B7" s="12" t="s">
        <v>4</v>
      </c>
      <c r="C7" s="353">
        <v>7.7</v>
      </c>
      <c r="D7" s="358"/>
      <c r="E7" s="22">
        <v>6</v>
      </c>
      <c r="F7" s="20">
        <v>1.7</v>
      </c>
    </row>
    <row r="8" spans="1:10" ht="15" customHeight="1" thickBot="1" x14ac:dyDescent="0.3">
      <c r="B8" s="8" t="s">
        <v>12</v>
      </c>
      <c r="C8" s="355" t="s">
        <v>10</v>
      </c>
      <c r="D8" s="363"/>
      <c r="E8" s="7" t="s">
        <v>10</v>
      </c>
      <c r="F8" s="4" t="s">
        <v>11</v>
      </c>
    </row>
    <row r="9" spans="1:10" x14ac:dyDescent="0.25">
      <c r="B9" s="12" t="s">
        <v>4</v>
      </c>
      <c r="C9" s="353">
        <v>7.7</v>
      </c>
      <c r="D9" s="358"/>
      <c r="E9" s="353">
        <v>7.7</v>
      </c>
      <c r="F9" s="364"/>
    </row>
    <row r="10" spans="1:10" ht="15.75" thickBot="1" x14ac:dyDescent="0.3">
      <c r="B10" s="8" t="s">
        <v>9</v>
      </c>
      <c r="C10" s="355" t="s">
        <v>127</v>
      </c>
      <c r="D10" s="363"/>
      <c r="E10" s="355" t="s">
        <v>127</v>
      </c>
      <c r="F10" s="360"/>
    </row>
    <row r="11" spans="1:10" x14ac:dyDescent="0.25">
      <c r="B11" s="12" t="s">
        <v>4</v>
      </c>
      <c r="C11" s="353">
        <v>7.7</v>
      </c>
      <c r="D11" s="358"/>
      <c r="E11" s="353">
        <v>7.7</v>
      </c>
      <c r="F11" s="364"/>
    </row>
    <row r="12" spans="1:10" ht="15.75" thickBot="1" x14ac:dyDescent="0.3">
      <c r="B12" s="16" t="s">
        <v>8</v>
      </c>
      <c r="C12" s="355" t="s">
        <v>7</v>
      </c>
      <c r="D12" s="363"/>
      <c r="E12" s="355" t="s">
        <v>7</v>
      </c>
      <c r="F12" s="360"/>
    </row>
    <row r="13" spans="1:10" x14ac:dyDescent="0.25">
      <c r="B13" s="12" t="s">
        <v>4</v>
      </c>
      <c r="C13" s="22">
        <v>7.2</v>
      </c>
      <c r="D13" s="21">
        <v>0.3</v>
      </c>
      <c r="E13" s="22">
        <v>4.2</v>
      </c>
      <c r="F13" s="127">
        <v>3.5</v>
      </c>
    </row>
    <row r="14" spans="1:10" x14ac:dyDescent="0.25">
      <c r="B14" s="8" t="s">
        <v>6</v>
      </c>
      <c r="C14" s="7">
        <v>193</v>
      </c>
      <c r="D14" s="5">
        <v>153</v>
      </c>
      <c r="E14" s="7">
        <v>213</v>
      </c>
      <c r="F14" s="4">
        <v>193</v>
      </c>
    </row>
    <row r="15" spans="1:10" s="2" customFormat="1" x14ac:dyDescent="0.25">
      <c r="A15" s="136"/>
      <c r="B15" s="66" t="s">
        <v>21</v>
      </c>
      <c r="C15" s="59" t="s">
        <v>71</v>
      </c>
      <c r="D15" s="56" t="s">
        <v>83</v>
      </c>
      <c r="E15" s="59" t="s">
        <v>181</v>
      </c>
      <c r="F15" s="58" t="s">
        <v>181</v>
      </c>
      <c r="H15"/>
      <c r="I15"/>
      <c r="J15" s="75"/>
    </row>
    <row r="16" spans="1:10" ht="15.75" thickBot="1" x14ac:dyDescent="0.3">
      <c r="B16" s="16" t="s">
        <v>5</v>
      </c>
      <c r="C16" s="15">
        <v>28.8</v>
      </c>
      <c r="D16" s="14">
        <v>15.3</v>
      </c>
      <c r="E16" s="15">
        <v>28.6</v>
      </c>
      <c r="F16" s="13">
        <v>27.8</v>
      </c>
      <c r="H16" s="99"/>
      <c r="I16" s="99"/>
    </row>
    <row r="17" spans="1:6" x14ac:dyDescent="0.25">
      <c r="B17" s="12" t="s">
        <v>4</v>
      </c>
      <c r="C17" s="11">
        <v>7.1</v>
      </c>
      <c r="D17" s="10">
        <v>0.3</v>
      </c>
      <c r="E17" s="11">
        <v>6.4</v>
      </c>
      <c r="F17" s="9">
        <v>1.2</v>
      </c>
    </row>
    <row r="18" spans="1:6" s="2" customFormat="1" x14ac:dyDescent="0.25">
      <c r="A18" s="136"/>
      <c r="B18" s="73" t="s">
        <v>3</v>
      </c>
      <c r="C18" s="54">
        <v>13</v>
      </c>
      <c r="D18" s="61">
        <v>4</v>
      </c>
      <c r="E18" s="54">
        <v>13</v>
      </c>
      <c r="F18" s="100">
        <v>16</v>
      </c>
    </row>
    <row r="19" spans="1:6" x14ac:dyDescent="0.25">
      <c r="B19" s="6" t="s">
        <v>2</v>
      </c>
      <c r="C19" s="326" t="s">
        <v>151</v>
      </c>
      <c r="D19" s="328"/>
      <c r="E19" s="329" t="s">
        <v>223</v>
      </c>
      <c r="F19" s="331"/>
    </row>
    <row r="20" spans="1:6" s="2" customFormat="1" ht="15.75" thickBot="1" x14ac:dyDescent="0.3">
      <c r="A20" s="136"/>
      <c r="B20" s="3" t="s">
        <v>1</v>
      </c>
      <c r="C20" s="332" t="s">
        <v>22</v>
      </c>
      <c r="D20" s="334"/>
      <c r="E20" s="332" t="s">
        <v>22</v>
      </c>
      <c r="F20" s="335"/>
    </row>
    <row r="21" spans="1:6" x14ac:dyDescent="0.25">
      <c r="B21" s="137" t="s">
        <v>118</v>
      </c>
      <c r="C21" s="138"/>
      <c r="D21" s="138"/>
      <c r="E21" s="138"/>
      <c r="F21" s="139"/>
    </row>
    <row r="22" spans="1:6" x14ac:dyDescent="0.25">
      <c r="B22" s="140" t="s">
        <v>175</v>
      </c>
      <c r="C22" s="141" t="s">
        <v>225</v>
      </c>
      <c r="D22" s="141"/>
      <c r="E22" s="141"/>
      <c r="F22" s="142"/>
    </row>
    <row r="23" spans="1:6" x14ac:dyDescent="0.25">
      <c r="B23" s="140" t="s">
        <v>176</v>
      </c>
      <c r="C23" s="141" t="s">
        <v>224</v>
      </c>
      <c r="D23" s="141"/>
      <c r="E23" s="141"/>
      <c r="F23" s="142"/>
    </row>
    <row r="24" spans="1:6" x14ac:dyDescent="0.25">
      <c r="B24" s="140" t="s">
        <v>177</v>
      </c>
      <c r="C24" s="141" t="s">
        <v>226</v>
      </c>
      <c r="D24" s="141"/>
      <c r="E24" s="141"/>
      <c r="F24" s="142"/>
    </row>
    <row r="25" spans="1:6" x14ac:dyDescent="0.25">
      <c r="B25" s="140"/>
      <c r="C25" s="141" t="s">
        <v>222</v>
      </c>
      <c r="D25" s="141"/>
      <c r="E25" s="141"/>
      <c r="F25" s="142"/>
    </row>
    <row r="26" spans="1:6" x14ac:dyDescent="0.25">
      <c r="B26" s="143" t="s">
        <v>178</v>
      </c>
      <c r="C26" s="141" t="s">
        <v>209</v>
      </c>
      <c r="D26" s="141"/>
      <c r="E26" s="141"/>
      <c r="F26" s="142"/>
    </row>
    <row r="27" spans="1:6" ht="15.75" thickBot="1" x14ac:dyDescent="0.3">
      <c r="B27" s="144" t="s">
        <v>179</v>
      </c>
      <c r="C27" s="145"/>
      <c r="D27" s="145"/>
      <c r="E27" s="145"/>
      <c r="F27" s="146"/>
    </row>
    <row r="30" spans="1:6" ht="15.75" thickBot="1" x14ac:dyDescent="0.3"/>
    <row r="31" spans="1:6" x14ac:dyDescent="0.25">
      <c r="B31" s="147" t="s">
        <v>119</v>
      </c>
      <c r="C31" s="148"/>
      <c r="D31" s="148"/>
      <c r="E31" s="148"/>
      <c r="F31" s="149"/>
    </row>
    <row r="32" spans="1:6" x14ac:dyDescent="0.25">
      <c r="B32" s="199"/>
      <c r="C32" s="151"/>
      <c r="D32" s="151"/>
      <c r="E32" s="151"/>
      <c r="F32" s="152"/>
    </row>
    <row r="33" spans="2:6" x14ac:dyDescent="0.25">
      <c r="B33" s="150"/>
      <c r="C33" s="151"/>
      <c r="D33" s="151"/>
      <c r="E33" s="151"/>
      <c r="F33" s="152"/>
    </row>
    <row r="34" spans="2:6" ht="15.75" thickBot="1" x14ac:dyDescent="0.3">
      <c r="B34" s="153"/>
      <c r="C34" s="154"/>
      <c r="D34" s="154"/>
      <c r="E34" s="154"/>
      <c r="F34" s="155"/>
    </row>
    <row r="35" spans="2:6" x14ac:dyDescent="0.25">
      <c r="B35" s="156" t="s">
        <v>120</v>
      </c>
      <c r="C35" s="157"/>
      <c r="D35" s="157"/>
      <c r="E35" s="157"/>
      <c r="F35" s="158"/>
    </row>
    <row r="36" spans="2:6" x14ac:dyDescent="0.25">
      <c r="B36" s="150"/>
      <c r="C36" s="151"/>
      <c r="D36" s="151"/>
      <c r="E36" s="151"/>
      <c r="F36" s="152"/>
    </row>
    <row r="37" spans="2:6" x14ac:dyDescent="0.25">
      <c r="B37" s="150"/>
      <c r="C37" s="151"/>
      <c r="D37" s="151"/>
      <c r="E37" s="151"/>
      <c r="F37" s="152"/>
    </row>
    <row r="38" spans="2:6" ht="15.75" thickBot="1" x14ac:dyDescent="0.3">
      <c r="B38" s="153"/>
      <c r="C38" s="154"/>
      <c r="D38" s="154"/>
      <c r="E38" s="154"/>
      <c r="F38" s="155"/>
    </row>
  </sheetData>
  <mergeCells count="19">
    <mergeCell ref="B2:F2"/>
    <mergeCell ref="C4:D4"/>
    <mergeCell ref="C5:D5"/>
    <mergeCell ref="C12:D12"/>
    <mergeCell ref="C19:D19"/>
    <mergeCell ref="E19:F19"/>
    <mergeCell ref="C10:D10"/>
    <mergeCell ref="C11:D11"/>
    <mergeCell ref="C6:D6"/>
    <mergeCell ref="E6:F6"/>
    <mergeCell ref="C7:D7"/>
    <mergeCell ref="C8:D8"/>
    <mergeCell ref="C9:D9"/>
    <mergeCell ref="E9:F9"/>
    <mergeCell ref="E10:F10"/>
    <mergeCell ref="E11:F11"/>
    <mergeCell ref="C20:D20"/>
    <mergeCell ref="E20:F20"/>
    <mergeCell ref="E12:F12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zoomScale="80" zoomScaleNormal="80" workbookViewId="0">
      <selection activeCell="C47" sqref="C47"/>
    </sheetView>
  </sheetViews>
  <sheetFormatPr defaultRowHeight="15" x14ac:dyDescent="0.25"/>
  <cols>
    <col min="1" max="1" width="9.140625" style="135"/>
    <col min="2" max="2" width="20.5703125" customWidth="1"/>
    <col min="3" max="7" width="12.7109375" customWidth="1"/>
    <col min="8" max="8" width="14.28515625" customWidth="1"/>
    <col min="10" max="11" width="11.28515625" bestFit="1" customWidth="1"/>
    <col min="12" max="12" width="11" bestFit="1" customWidth="1"/>
    <col min="16" max="18" width="9.140625" customWidth="1"/>
  </cols>
  <sheetData>
    <row r="1" spans="1:27" ht="15.75" thickBot="1" x14ac:dyDescent="0.3"/>
    <row r="2" spans="1:27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AA2" s="1" t="s">
        <v>193</v>
      </c>
    </row>
    <row r="3" spans="1:27" ht="15.75" thickBot="1" x14ac:dyDescent="0.3"/>
    <row r="4" spans="1:27" x14ac:dyDescent="0.25">
      <c r="B4" s="25" t="s">
        <v>19</v>
      </c>
      <c r="C4" s="339" t="s">
        <v>180</v>
      </c>
      <c r="D4" s="340"/>
      <c r="E4" s="340"/>
      <c r="F4" s="341" t="s">
        <v>18</v>
      </c>
      <c r="G4" s="342"/>
      <c r="H4" s="161">
        <v>25</v>
      </c>
    </row>
    <row r="5" spans="1:27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25.1</v>
      </c>
    </row>
    <row r="6" spans="1:27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7" x14ac:dyDescent="0.25">
      <c r="B7" s="12" t="s">
        <v>4</v>
      </c>
      <c r="C7" s="353">
        <v>24.8</v>
      </c>
      <c r="D7" s="354"/>
      <c r="E7" s="21">
        <v>0.2</v>
      </c>
      <c r="F7" s="353">
        <v>25.1</v>
      </c>
      <c r="G7" s="357"/>
      <c r="H7" s="364"/>
    </row>
    <row r="8" spans="1:27" ht="15" customHeight="1" thickBot="1" x14ac:dyDescent="0.3">
      <c r="B8" s="8" t="s">
        <v>12</v>
      </c>
      <c r="C8" s="355" t="s">
        <v>10</v>
      </c>
      <c r="D8" s="356"/>
      <c r="E8" s="5" t="s">
        <v>11</v>
      </c>
      <c r="F8" s="355" t="s">
        <v>10</v>
      </c>
      <c r="G8" s="359"/>
      <c r="H8" s="360"/>
    </row>
    <row r="9" spans="1:27" x14ac:dyDescent="0.25">
      <c r="B9" s="12" t="s">
        <v>4</v>
      </c>
      <c r="C9" s="353">
        <v>25</v>
      </c>
      <c r="D9" s="357"/>
      <c r="E9" s="358"/>
      <c r="F9" s="353">
        <v>25.1</v>
      </c>
      <c r="G9" s="357"/>
      <c r="H9" s="364"/>
    </row>
    <row r="10" spans="1:27" ht="15.75" thickBot="1" x14ac:dyDescent="0.3">
      <c r="B10" s="8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27" x14ac:dyDescent="0.25">
      <c r="B11" s="12" t="s">
        <v>4</v>
      </c>
      <c r="C11" s="353">
        <v>25</v>
      </c>
      <c r="D11" s="357"/>
      <c r="E11" s="358"/>
      <c r="F11" s="353">
        <v>25.1</v>
      </c>
      <c r="G11" s="357"/>
      <c r="H11" s="364"/>
    </row>
    <row r="12" spans="1:27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7" x14ac:dyDescent="0.25">
      <c r="B13" s="12" t="s">
        <v>4</v>
      </c>
      <c r="C13" s="22">
        <v>20.6</v>
      </c>
      <c r="D13" s="189">
        <v>3.1</v>
      </c>
      <c r="E13" s="21">
        <v>0.9</v>
      </c>
      <c r="F13" s="353">
        <v>20.6</v>
      </c>
      <c r="G13" s="354"/>
      <c r="H13" s="185">
        <v>4.3</v>
      </c>
    </row>
    <row r="14" spans="1:27" x14ac:dyDescent="0.25">
      <c r="B14" s="8" t="s">
        <v>6</v>
      </c>
      <c r="C14" s="7">
        <v>133</v>
      </c>
      <c r="D14" s="184">
        <v>123</v>
      </c>
      <c r="E14" s="5">
        <v>128</v>
      </c>
      <c r="F14" s="326">
        <v>133</v>
      </c>
      <c r="G14" s="328"/>
      <c r="H14" s="4">
        <v>133</v>
      </c>
    </row>
    <row r="15" spans="1:27" s="2" customFormat="1" x14ac:dyDescent="0.25">
      <c r="A15" s="136"/>
      <c r="B15" s="66" t="s">
        <v>21</v>
      </c>
      <c r="C15" s="59" t="s">
        <v>83</v>
      </c>
      <c r="D15" s="190" t="s">
        <v>153</v>
      </c>
      <c r="E15" s="56" t="s">
        <v>83</v>
      </c>
      <c r="F15" s="365" t="s">
        <v>233</v>
      </c>
      <c r="G15" s="366"/>
      <c r="H15" s="58" t="s">
        <v>83</v>
      </c>
      <c r="J15"/>
      <c r="K15"/>
      <c r="L15"/>
      <c r="M15"/>
      <c r="N15"/>
    </row>
    <row r="16" spans="1:27" ht="15.75" thickBot="1" x14ac:dyDescent="0.3">
      <c r="B16" s="16" t="s">
        <v>5</v>
      </c>
      <c r="C16" s="15" t="s">
        <v>152</v>
      </c>
      <c r="D16" s="186">
        <v>22.8</v>
      </c>
      <c r="E16" s="160">
        <v>21</v>
      </c>
      <c r="F16" s="355">
        <v>24.4</v>
      </c>
      <c r="G16" s="356"/>
      <c r="H16" s="13">
        <v>23.5</v>
      </c>
      <c r="J16" s="99"/>
    </row>
    <row r="17" spans="1:14" x14ac:dyDescent="0.25">
      <c r="B17" s="12" t="s">
        <v>4</v>
      </c>
      <c r="C17" s="11">
        <v>11.3</v>
      </c>
      <c r="D17" s="10">
        <v>7.1</v>
      </c>
      <c r="E17" s="10">
        <v>2.2000000000000002</v>
      </c>
      <c r="F17" s="11">
        <v>19.8</v>
      </c>
      <c r="G17" s="10">
        <v>3.5</v>
      </c>
      <c r="H17" s="9">
        <v>1.7</v>
      </c>
    </row>
    <row r="18" spans="1:14" s="2" customFormat="1" x14ac:dyDescent="0.25">
      <c r="A18" s="136"/>
      <c r="B18" s="73" t="s">
        <v>3</v>
      </c>
      <c r="C18" s="54">
        <v>9</v>
      </c>
      <c r="D18" s="56">
        <v>5</v>
      </c>
      <c r="E18" s="61">
        <v>11</v>
      </c>
      <c r="F18" s="54">
        <v>9</v>
      </c>
      <c r="G18" s="56">
        <v>7</v>
      </c>
      <c r="H18" s="191" t="s">
        <v>232</v>
      </c>
      <c r="K18"/>
      <c r="L18"/>
      <c r="M18"/>
      <c r="N18"/>
    </row>
    <row r="19" spans="1:14" x14ac:dyDescent="0.25">
      <c r="B19" s="6" t="s">
        <v>2</v>
      </c>
      <c r="C19" s="326" t="s">
        <v>155</v>
      </c>
      <c r="D19" s="327"/>
      <c r="E19" s="328"/>
      <c r="F19" s="329" t="s">
        <v>231</v>
      </c>
      <c r="G19" s="330"/>
      <c r="H19" s="331"/>
    </row>
    <row r="20" spans="1:14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  <c r="K20"/>
      <c r="L20"/>
      <c r="M20"/>
      <c r="N20"/>
    </row>
    <row r="21" spans="1:14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14" x14ac:dyDescent="0.25">
      <c r="B22" s="140" t="s">
        <v>175</v>
      </c>
      <c r="C22" s="141" t="s">
        <v>154</v>
      </c>
      <c r="D22" s="141"/>
      <c r="E22" s="141"/>
      <c r="F22" s="141"/>
      <c r="G22" s="141"/>
      <c r="H22" s="142"/>
    </row>
    <row r="23" spans="1:14" x14ac:dyDescent="0.25">
      <c r="B23" s="140" t="s">
        <v>176</v>
      </c>
      <c r="C23" s="141" t="s">
        <v>154</v>
      </c>
      <c r="D23" s="141"/>
      <c r="E23" s="141"/>
      <c r="F23" s="141"/>
      <c r="G23" s="141"/>
      <c r="H23" s="142"/>
    </row>
    <row r="24" spans="1:14" x14ac:dyDescent="0.25">
      <c r="B24" s="140" t="s">
        <v>177</v>
      </c>
      <c r="C24" s="141" t="s">
        <v>230</v>
      </c>
      <c r="D24" s="141"/>
      <c r="E24" s="141"/>
      <c r="F24" s="141"/>
      <c r="G24" s="141"/>
      <c r="H24" s="142"/>
    </row>
    <row r="25" spans="1:14" x14ac:dyDescent="0.25">
      <c r="B25" s="140"/>
      <c r="C25" s="141" t="s">
        <v>229</v>
      </c>
      <c r="D25" s="141"/>
      <c r="E25" s="141"/>
      <c r="F25" s="141"/>
      <c r="G25" s="141"/>
      <c r="H25" s="142"/>
    </row>
    <row r="26" spans="1:14" x14ac:dyDescent="0.25">
      <c r="B26" s="143" t="s">
        <v>178</v>
      </c>
      <c r="C26" s="141" t="s">
        <v>228</v>
      </c>
      <c r="D26" s="141"/>
      <c r="E26" s="141"/>
      <c r="F26" s="141"/>
      <c r="G26" s="141"/>
      <c r="H26" s="142"/>
    </row>
    <row r="27" spans="1:14" x14ac:dyDescent="0.25">
      <c r="B27" s="143" t="s">
        <v>179</v>
      </c>
      <c r="C27" s="141" t="s">
        <v>227</v>
      </c>
      <c r="D27" s="141"/>
      <c r="E27" s="141"/>
      <c r="F27" s="141"/>
      <c r="G27" s="141"/>
      <c r="H27" s="142"/>
    </row>
    <row r="28" spans="1:14" ht="15.75" thickBot="1" x14ac:dyDescent="0.3">
      <c r="B28" s="144"/>
      <c r="C28" s="145"/>
      <c r="D28" s="145"/>
      <c r="E28" s="145"/>
      <c r="F28" s="145"/>
      <c r="G28" s="145"/>
      <c r="H28" s="146"/>
    </row>
    <row r="29" spans="1:14" x14ac:dyDescent="0.25">
      <c r="B29" t="s">
        <v>128</v>
      </c>
    </row>
    <row r="31" spans="1:14" ht="15.75" thickBot="1" x14ac:dyDescent="0.3"/>
    <row r="32" spans="1:14" x14ac:dyDescent="0.25">
      <c r="B32" s="147" t="s">
        <v>119</v>
      </c>
      <c r="C32" s="148"/>
      <c r="D32" s="148"/>
      <c r="E32" s="148"/>
      <c r="F32" s="148"/>
      <c r="G32" s="148"/>
      <c r="H32" s="149"/>
    </row>
    <row r="33" spans="2:8" x14ac:dyDescent="0.25">
      <c r="B33" s="201"/>
      <c r="C33" s="151"/>
      <c r="D33" s="151"/>
      <c r="E33" s="151"/>
      <c r="F33" s="151"/>
      <c r="G33" s="151"/>
      <c r="H33" s="152"/>
    </row>
    <row r="34" spans="2:8" x14ac:dyDescent="0.25">
      <c r="B34" s="150"/>
      <c r="C34" s="151"/>
      <c r="D34" s="151"/>
      <c r="E34" s="151"/>
      <c r="F34" s="151"/>
      <c r="G34" s="151"/>
      <c r="H34" s="152"/>
    </row>
    <row r="35" spans="2:8" ht="15.75" thickBot="1" x14ac:dyDescent="0.3">
      <c r="B35" s="153"/>
      <c r="C35" s="154"/>
      <c r="D35" s="154"/>
      <c r="E35" s="154"/>
      <c r="F35" s="154"/>
      <c r="G35" s="154"/>
      <c r="H35" s="155"/>
    </row>
    <row r="36" spans="2:8" x14ac:dyDescent="0.25">
      <c r="B36" s="156" t="s">
        <v>120</v>
      </c>
      <c r="C36" s="157"/>
      <c r="D36" s="157"/>
      <c r="E36" s="157"/>
      <c r="F36" s="157"/>
      <c r="G36" s="157"/>
      <c r="H36" s="158"/>
    </row>
    <row r="37" spans="2:8" x14ac:dyDescent="0.25">
      <c r="B37" s="150"/>
      <c r="C37" s="151"/>
      <c r="D37" s="151"/>
      <c r="E37" s="151"/>
      <c r="F37" s="151"/>
      <c r="G37" s="151"/>
      <c r="H37" s="152"/>
    </row>
    <row r="38" spans="2:8" x14ac:dyDescent="0.25">
      <c r="B38" s="150"/>
      <c r="C38" s="151"/>
      <c r="D38" s="151"/>
      <c r="E38" s="151"/>
      <c r="F38" s="151"/>
      <c r="G38" s="151"/>
      <c r="H38" s="152"/>
    </row>
    <row r="39" spans="2:8" ht="15.75" thickBot="1" x14ac:dyDescent="0.3">
      <c r="B39" s="153"/>
      <c r="C39" s="154"/>
      <c r="D39" s="154"/>
      <c r="E39" s="154"/>
      <c r="F39" s="154"/>
      <c r="G39" s="154"/>
      <c r="H39" s="155"/>
    </row>
  </sheetData>
  <mergeCells count="27">
    <mergeCell ref="F10:H10"/>
    <mergeCell ref="F11:H11"/>
    <mergeCell ref="C10:E10"/>
    <mergeCell ref="C11:E11"/>
    <mergeCell ref="C12:E12"/>
    <mergeCell ref="C19:E19"/>
    <mergeCell ref="F19:H19"/>
    <mergeCell ref="C20:E20"/>
    <mergeCell ref="F20:H20"/>
    <mergeCell ref="F12:H12"/>
    <mergeCell ref="F13:G13"/>
    <mergeCell ref="F14:G14"/>
    <mergeCell ref="F15:G15"/>
    <mergeCell ref="F16:G16"/>
    <mergeCell ref="B2:H2"/>
    <mergeCell ref="C4:E4"/>
    <mergeCell ref="F4:G4"/>
    <mergeCell ref="C5:E5"/>
    <mergeCell ref="F5:G5"/>
    <mergeCell ref="C6:E6"/>
    <mergeCell ref="F6:H6"/>
    <mergeCell ref="C7:D7"/>
    <mergeCell ref="C8:D8"/>
    <mergeCell ref="C9:E9"/>
    <mergeCell ref="F7:H7"/>
    <mergeCell ref="F8:H8"/>
    <mergeCell ref="F9:H9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5" width="12.7109375" customWidth="1"/>
    <col min="6" max="6" width="15.7109375" customWidth="1"/>
    <col min="7" max="7" width="17.7109375" customWidth="1"/>
    <col min="8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5" ht="15.75" thickBot="1" x14ac:dyDescent="0.3"/>
    <row r="2" spans="1:25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Y2" s="1" t="s">
        <v>193</v>
      </c>
    </row>
    <row r="3" spans="1:25" ht="15.75" thickBot="1" x14ac:dyDescent="0.3"/>
    <row r="4" spans="1:25" x14ac:dyDescent="0.25">
      <c r="B4" s="25" t="s">
        <v>19</v>
      </c>
      <c r="C4" s="339">
        <v>1712</v>
      </c>
      <c r="D4" s="340"/>
      <c r="E4" s="340"/>
      <c r="F4" s="341" t="s">
        <v>18</v>
      </c>
      <c r="G4" s="342"/>
      <c r="H4" s="125">
        <v>29.9</v>
      </c>
    </row>
    <row r="5" spans="1:25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29.8</v>
      </c>
      <c r="I5" s="210"/>
    </row>
    <row r="6" spans="1:25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  <c r="I6" s="1"/>
    </row>
    <row r="7" spans="1:25" x14ac:dyDescent="0.25">
      <c r="B7" s="12" t="s">
        <v>4</v>
      </c>
      <c r="C7" s="353">
        <v>28.4</v>
      </c>
      <c r="D7" s="354"/>
      <c r="E7" s="21">
        <v>1.5</v>
      </c>
      <c r="F7" s="353">
        <v>27.7</v>
      </c>
      <c r="G7" s="354"/>
      <c r="H7" s="20">
        <v>2.1</v>
      </c>
    </row>
    <row r="8" spans="1:25" ht="15" customHeight="1" thickBot="1" x14ac:dyDescent="0.3">
      <c r="B8" s="8" t="s">
        <v>12</v>
      </c>
      <c r="C8" s="355" t="s">
        <v>11</v>
      </c>
      <c r="D8" s="356"/>
      <c r="E8" s="5" t="s">
        <v>10</v>
      </c>
      <c r="F8" s="355" t="s">
        <v>11</v>
      </c>
      <c r="G8" s="356"/>
      <c r="H8" s="4" t="s">
        <v>10</v>
      </c>
    </row>
    <row r="9" spans="1:25" x14ac:dyDescent="0.25">
      <c r="B9" s="12" t="s">
        <v>4</v>
      </c>
      <c r="C9" s="353">
        <v>29.9</v>
      </c>
      <c r="D9" s="357"/>
      <c r="E9" s="358"/>
      <c r="F9" s="353">
        <v>29.8</v>
      </c>
      <c r="G9" s="357"/>
      <c r="H9" s="364"/>
    </row>
    <row r="10" spans="1:25" ht="15.75" thickBot="1" x14ac:dyDescent="0.3">
      <c r="B10" s="8" t="s">
        <v>9</v>
      </c>
      <c r="C10" s="355" t="s">
        <v>126</v>
      </c>
      <c r="D10" s="359"/>
      <c r="E10" s="363"/>
      <c r="F10" s="355" t="s">
        <v>126</v>
      </c>
      <c r="G10" s="359"/>
      <c r="H10" s="360"/>
    </row>
    <row r="11" spans="1:25" x14ac:dyDescent="0.25">
      <c r="B11" s="12" t="s">
        <v>4</v>
      </c>
      <c r="C11" s="353">
        <v>8.6</v>
      </c>
      <c r="D11" s="354"/>
      <c r="E11" s="21">
        <v>21.3</v>
      </c>
      <c r="F11" s="353">
        <v>29.8</v>
      </c>
      <c r="G11" s="357"/>
      <c r="H11" s="364"/>
    </row>
    <row r="12" spans="1:25" ht="15.75" thickBot="1" x14ac:dyDescent="0.3">
      <c r="B12" s="16" t="s">
        <v>8</v>
      </c>
      <c r="C12" s="355" t="s">
        <v>135</v>
      </c>
      <c r="D12" s="356"/>
      <c r="E12" s="5" t="s">
        <v>7</v>
      </c>
      <c r="F12" s="355" t="s">
        <v>7</v>
      </c>
      <c r="G12" s="359"/>
      <c r="H12" s="360"/>
      <c r="K12" s="192"/>
    </row>
    <row r="13" spans="1:25" x14ac:dyDescent="0.25">
      <c r="B13" s="12" t="s">
        <v>4</v>
      </c>
      <c r="C13" s="22">
        <v>17.399999999999999</v>
      </c>
      <c r="D13" s="124">
        <v>10.9</v>
      </c>
      <c r="E13" s="21">
        <v>1.6</v>
      </c>
      <c r="F13" s="22">
        <v>25.1</v>
      </c>
      <c r="G13" s="21">
        <v>2.6</v>
      </c>
      <c r="H13" s="127">
        <v>1.8</v>
      </c>
    </row>
    <row r="14" spans="1:25" x14ac:dyDescent="0.25">
      <c r="B14" s="8" t="s">
        <v>6</v>
      </c>
      <c r="C14" s="7">
        <v>143</v>
      </c>
      <c r="D14" s="121">
        <v>208</v>
      </c>
      <c r="E14" s="5">
        <v>213</v>
      </c>
      <c r="F14" s="7">
        <v>153</v>
      </c>
      <c r="G14" s="5">
        <v>143</v>
      </c>
      <c r="H14" s="4">
        <v>131</v>
      </c>
    </row>
    <row r="15" spans="1:25" s="2" customFormat="1" x14ac:dyDescent="0.25">
      <c r="A15" s="136"/>
      <c r="B15" s="66" t="s">
        <v>21</v>
      </c>
      <c r="C15" s="59" t="s">
        <v>157</v>
      </c>
      <c r="D15" s="122" t="s">
        <v>71</v>
      </c>
      <c r="E15" s="56" t="s">
        <v>158</v>
      </c>
      <c r="F15" s="59" t="s">
        <v>268</v>
      </c>
      <c r="G15" s="61" t="s">
        <v>269</v>
      </c>
      <c r="H15" s="58" t="s">
        <v>270</v>
      </c>
      <c r="J15"/>
      <c r="K15"/>
      <c r="L15" s="75"/>
    </row>
    <row r="16" spans="1:25" ht="15.75" thickBot="1" x14ac:dyDescent="0.3">
      <c r="B16" s="16" t="s">
        <v>5</v>
      </c>
      <c r="C16" s="15">
        <v>29.3</v>
      </c>
      <c r="D16" s="123">
        <v>30.4</v>
      </c>
      <c r="E16" s="14">
        <v>35.6</v>
      </c>
      <c r="F16" s="15">
        <v>29.2</v>
      </c>
      <c r="G16" s="14">
        <v>29.3</v>
      </c>
      <c r="H16" s="13">
        <v>36.5</v>
      </c>
      <c r="J16" s="99"/>
    </row>
    <row r="17" spans="1:8" x14ac:dyDescent="0.25">
      <c r="B17" s="12" t="s">
        <v>4</v>
      </c>
      <c r="C17" s="11">
        <v>19.3</v>
      </c>
      <c r="D17" s="10">
        <v>8.6999999999999993</v>
      </c>
      <c r="E17" s="10">
        <v>1.3</v>
      </c>
      <c r="F17" s="11">
        <v>13.7</v>
      </c>
      <c r="G17" s="10">
        <v>9.3000000000000007</v>
      </c>
      <c r="H17" s="9">
        <v>4.7</v>
      </c>
    </row>
    <row r="18" spans="1:8" s="2" customFormat="1" x14ac:dyDescent="0.25">
      <c r="A18" s="136"/>
      <c r="B18" s="73" t="s">
        <v>3</v>
      </c>
      <c r="C18" s="54">
        <v>17</v>
      </c>
      <c r="D18" s="56">
        <v>12</v>
      </c>
      <c r="E18" s="61">
        <v>14</v>
      </c>
      <c r="F18" s="54">
        <v>15</v>
      </c>
      <c r="G18" s="56">
        <v>12</v>
      </c>
      <c r="H18" s="100">
        <v>13</v>
      </c>
    </row>
    <row r="19" spans="1:8" x14ac:dyDescent="0.25">
      <c r="B19" s="6" t="s">
        <v>2</v>
      </c>
      <c r="C19" s="326" t="s">
        <v>145</v>
      </c>
      <c r="D19" s="327"/>
      <c r="E19" s="328"/>
      <c r="F19" s="329" t="s">
        <v>271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156</v>
      </c>
      <c r="D20" s="333"/>
      <c r="E20" s="334"/>
      <c r="F20" s="332"/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159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272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273</v>
      </c>
      <c r="D24" s="141"/>
      <c r="E24" s="141"/>
      <c r="F24" s="141"/>
      <c r="G24" s="141"/>
      <c r="H24" s="142"/>
    </row>
    <row r="25" spans="1:8" x14ac:dyDescent="0.25">
      <c r="B25" s="140"/>
      <c r="C25" s="141" t="s">
        <v>274</v>
      </c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267</v>
      </c>
      <c r="D26" s="141"/>
      <c r="E26" s="141"/>
      <c r="F26" s="141"/>
      <c r="G26" s="141"/>
      <c r="H26" s="142"/>
    </row>
    <row r="27" spans="1:8" ht="15.75" thickBot="1" x14ac:dyDescent="0.3">
      <c r="B27" s="144" t="s">
        <v>179</v>
      </c>
      <c r="C27" s="145"/>
      <c r="D27" s="145"/>
      <c r="E27" s="145"/>
      <c r="F27" s="145"/>
      <c r="G27" s="145"/>
      <c r="H27" s="146"/>
    </row>
    <row r="30" spans="1:8" ht="15.75" thickBot="1" x14ac:dyDescent="0.3"/>
    <row r="31" spans="1:8" x14ac:dyDescent="0.25">
      <c r="B31" s="200" t="s">
        <v>119</v>
      </c>
      <c r="C31" s="148"/>
      <c r="D31" s="148"/>
      <c r="E31" s="148"/>
      <c r="F31" s="148"/>
      <c r="G31" s="148"/>
      <c r="H31" s="149"/>
    </row>
    <row r="32" spans="1:8" x14ac:dyDescent="0.25">
      <c r="B32" s="203"/>
      <c r="C32" s="151"/>
      <c r="D32" s="151"/>
      <c r="E32" s="151"/>
      <c r="F32" s="151"/>
      <c r="G32" s="151"/>
      <c r="H32" s="152"/>
    </row>
    <row r="33" spans="2:8" x14ac:dyDescent="0.25">
      <c r="B33" s="203"/>
      <c r="C33" s="151"/>
      <c r="D33" s="151"/>
      <c r="E33" s="151"/>
      <c r="F33" s="151"/>
      <c r="G33" s="151"/>
      <c r="H33" s="152"/>
    </row>
    <row r="34" spans="2:8" ht="15.75" thickBot="1" x14ac:dyDescent="0.3">
      <c r="B34" s="204"/>
      <c r="C34" s="154"/>
      <c r="D34" s="154"/>
      <c r="E34" s="154"/>
      <c r="F34" s="154"/>
      <c r="G34" s="154"/>
      <c r="H34" s="155"/>
    </row>
    <row r="35" spans="2:8" x14ac:dyDescent="0.25">
      <c r="B35" s="156" t="s">
        <v>120</v>
      </c>
      <c r="C35" s="157"/>
      <c r="D35" s="157"/>
      <c r="E35" s="157"/>
      <c r="F35" s="157"/>
      <c r="G35" s="157"/>
      <c r="H35" s="158"/>
    </row>
    <row r="36" spans="2:8" x14ac:dyDescent="0.25">
      <c r="B36" s="150"/>
      <c r="C36" s="151"/>
      <c r="D36" s="151"/>
      <c r="E36" s="151"/>
      <c r="F36" s="151"/>
      <c r="G36" s="151"/>
      <c r="H36" s="152"/>
    </row>
    <row r="37" spans="2:8" x14ac:dyDescent="0.25">
      <c r="B37" s="150"/>
      <c r="C37" s="202"/>
      <c r="D37" s="151"/>
      <c r="E37" s="151"/>
      <c r="F37" s="151"/>
      <c r="G37" s="151"/>
      <c r="H37" s="152"/>
    </row>
    <row r="38" spans="2:8" ht="15.75" thickBot="1" x14ac:dyDescent="0.3">
      <c r="B38" s="153"/>
      <c r="C38" s="154"/>
      <c r="D38" s="154"/>
      <c r="E38" s="154"/>
      <c r="F38" s="154"/>
      <c r="G38" s="154"/>
      <c r="H38" s="155"/>
    </row>
  </sheetData>
  <mergeCells count="23">
    <mergeCell ref="C6:E6"/>
    <mergeCell ref="F6:H6"/>
    <mergeCell ref="C7:D7"/>
    <mergeCell ref="C8:D8"/>
    <mergeCell ref="C11:D11"/>
    <mergeCell ref="C9:E9"/>
    <mergeCell ref="C10:E10"/>
    <mergeCell ref="F7:G7"/>
    <mergeCell ref="F8:G8"/>
    <mergeCell ref="F9:H9"/>
    <mergeCell ref="F10:H10"/>
    <mergeCell ref="F11:H11"/>
    <mergeCell ref="B2:H2"/>
    <mergeCell ref="C4:E4"/>
    <mergeCell ref="F4:G4"/>
    <mergeCell ref="C5:E5"/>
    <mergeCell ref="F5:G5"/>
    <mergeCell ref="C19:E19"/>
    <mergeCell ref="F19:H19"/>
    <mergeCell ref="C20:E20"/>
    <mergeCell ref="F20:H20"/>
    <mergeCell ref="C12:D12"/>
    <mergeCell ref="F12:H12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6" width="20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19" ht="15.75" thickBot="1" x14ac:dyDescent="0.3"/>
    <row r="2" spans="1:19" ht="19.5" thickBot="1" x14ac:dyDescent="0.35">
      <c r="B2" s="336" t="s">
        <v>182</v>
      </c>
      <c r="C2" s="337"/>
      <c r="D2" s="337"/>
      <c r="E2" s="337"/>
      <c r="F2" s="338"/>
      <c r="H2" s="1" t="s">
        <v>0</v>
      </c>
      <c r="S2" s="1" t="s">
        <v>183</v>
      </c>
    </row>
    <row r="3" spans="1:19" ht="15.75" thickBot="1" x14ac:dyDescent="0.3"/>
    <row r="4" spans="1:19" x14ac:dyDescent="0.25">
      <c r="B4" s="25" t="s">
        <v>19</v>
      </c>
      <c r="C4" s="339">
        <v>1826</v>
      </c>
      <c r="D4" s="340"/>
      <c r="E4" s="187" t="s">
        <v>18</v>
      </c>
      <c r="F4" s="125">
        <v>8.1</v>
      </c>
    </row>
    <row r="5" spans="1:19" ht="15.75" thickBot="1" x14ac:dyDescent="0.3">
      <c r="B5" s="24" t="s">
        <v>17</v>
      </c>
      <c r="C5" s="343" t="s">
        <v>121</v>
      </c>
      <c r="D5" s="344"/>
      <c r="E5" s="188" t="s">
        <v>16</v>
      </c>
      <c r="F5" s="126">
        <v>8.1</v>
      </c>
    </row>
    <row r="6" spans="1:19" ht="15.75" thickBot="1" x14ac:dyDescent="0.3">
      <c r="B6" s="23" t="s">
        <v>15</v>
      </c>
      <c r="C6" s="347" t="s">
        <v>14</v>
      </c>
      <c r="D6" s="349"/>
      <c r="E6" s="350" t="s">
        <v>13</v>
      </c>
      <c r="F6" s="352"/>
    </row>
    <row r="7" spans="1:19" x14ac:dyDescent="0.25">
      <c r="B7" s="12" t="s">
        <v>4</v>
      </c>
      <c r="C7" s="353">
        <v>8.1</v>
      </c>
      <c r="D7" s="358"/>
      <c r="E7" s="353">
        <v>8.1</v>
      </c>
      <c r="F7" s="364"/>
    </row>
    <row r="8" spans="1:19" ht="15" customHeight="1" thickBot="1" x14ac:dyDescent="0.3">
      <c r="B8" s="8" t="s">
        <v>12</v>
      </c>
      <c r="C8" s="355" t="s">
        <v>10</v>
      </c>
      <c r="D8" s="363"/>
      <c r="E8" s="355" t="s">
        <v>10</v>
      </c>
      <c r="F8" s="360"/>
    </row>
    <row r="9" spans="1:19" x14ac:dyDescent="0.25">
      <c r="B9" s="12" t="s">
        <v>4</v>
      </c>
      <c r="C9" s="353">
        <v>8.1</v>
      </c>
      <c r="D9" s="358"/>
      <c r="E9" s="353">
        <v>8.1</v>
      </c>
      <c r="F9" s="364"/>
    </row>
    <row r="10" spans="1:19" ht="15.75" thickBot="1" x14ac:dyDescent="0.3">
      <c r="B10" s="8" t="s">
        <v>9</v>
      </c>
      <c r="C10" s="355" t="s">
        <v>124</v>
      </c>
      <c r="D10" s="363"/>
      <c r="E10" s="355" t="s">
        <v>124</v>
      </c>
      <c r="F10" s="360"/>
    </row>
    <row r="11" spans="1:19" x14ac:dyDescent="0.25">
      <c r="B11" s="12" t="s">
        <v>4</v>
      </c>
      <c r="C11" s="353">
        <v>8.1</v>
      </c>
      <c r="D11" s="358"/>
      <c r="E11" s="353">
        <v>8.1</v>
      </c>
      <c r="F11" s="364"/>
    </row>
    <row r="12" spans="1:19" ht="15.75" thickBot="1" x14ac:dyDescent="0.3">
      <c r="B12" s="16" t="s">
        <v>8</v>
      </c>
      <c r="C12" s="355" t="s">
        <v>7</v>
      </c>
      <c r="D12" s="363"/>
      <c r="E12" s="355" t="s">
        <v>7</v>
      </c>
      <c r="F12" s="360"/>
    </row>
    <row r="13" spans="1:19" x14ac:dyDescent="0.25">
      <c r="B13" s="12" t="s">
        <v>4</v>
      </c>
      <c r="C13" s="22">
        <v>5</v>
      </c>
      <c r="D13" s="21">
        <v>3.1</v>
      </c>
      <c r="E13" s="353">
        <v>8.1</v>
      </c>
      <c r="F13" s="364"/>
    </row>
    <row r="14" spans="1:19" x14ac:dyDescent="0.25">
      <c r="B14" s="8" t="s">
        <v>6</v>
      </c>
      <c r="C14" s="7">
        <v>213</v>
      </c>
      <c r="D14" s="5">
        <v>193</v>
      </c>
      <c r="E14" s="326">
        <v>213</v>
      </c>
      <c r="F14" s="331"/>
    </row>
    <row r="15" spans="1:19" s="2" customFormat="1" x14ac:dyDescent="0.25">
      <c r="A15" s="136"/>
      <c r="B15" s="66" t="s">
        <v>21</v>
      </c>
      <c r="C15" s="59" t="s">
        <v>71</v>
      </c>
      <c r="D15" s="56" t="s">
        <v>71</v>
      </c>
      <c r="E15" s="365" t="s">
        <v>71</v>
      </c>
      <c r="F15" s="371"/>
      <c r="H15"/>
      <c r="I15"/>
      <c r="J15" s="75"/>
    </row>
    <row r="16" spans="1:19" ht="15.75" thickBot="1" x14ac:dyDescent="0.3">
      <c r="B16" s="16" t="s">
        <v>5</v>
      </c>
      <c r="C16" s="15">
        <v>27.6</v>
      </c>
      <c r="D16" s="14">
        <v>26.8</v>
      </c>
      <c r="E16" s="355">
        <v>25.6</v>
      </c>
      <c r="F16" s="360"/>
      <c r="H16" s="99"/>
      <c r="I16" s="99"/>
    </row>
    <row r="17" spans="1:6" x14ac:dyDescent="0.25">
      <c r="B17" s="12" t="s">
        <v>4</v>
      </c>
      <c r="C17" s="11">
        <v>5.2</v>
      </c>
      <c r="D17" s="10">
        <v>2.9</v>
      </c>
      <c r="E17" s="11">
        <v>6.1</v>
      </c>
      <c r="F17" s="9">
        <v>2</v>
      </c>
    </row>
    <row r="18" spans="1:6" s="2" customFormat="1" x14ac:dyDescent="0.25">
      <c r="A18" s="136"/>
      <c r="B18" s="73" t="s">
        <v>3</v>
      </c>
      <c r="C18" s="54">
        <v>11</v>
      </c>
      <c r="D18" s="61">
        <v>8</v>
      </c>
      <c r="E18" s="54">
        <v>8</v>
      </c>
      <c r="F18" s="100">
        <v>11</v>
      </c>
    </row>
    <row r="19" spans="1:6" x14ac:dyDescent="0.25">
      <c r="B19" s="6" t="s">
        <v>2</v>
      </c>
      <c r="C19" s="326" t="s">
        <v>22</v>
      </c>
      <c r="D19" s="328"/>
      <c r="E19" s="329" t="s">
        <v>236</v>
      </c>
      <c r="F19" s="331"/>
    </row>
    <row r="20" spans="1:6" s="2" customFormat="1" ht="15.75" thickBot="1" x14ac:dyDescent="0.3">
      <c r="A20" s="136"/>
      <c r="B20" s="3" t="s">
        <v>1</v>
      </c>
      <c r="C20" s="332" t="s">
        <v>161</v>
      </c>
      <c r="D20" s="334"/>
      <c r="E20" s="332" t="s">
        <v>22</v>
      </c>
      <c r="F20" s="335"/>
    </row>
    <row r="21" spans="1:6" x14ac:dyDescent="0.25">
      <c r="B21" s="137" t="s">
        <v>118</v>
      </c>
      <c r="C21" s="138"/>
      <c r="D21" s="138"/>
      <c r="E21" s="138"/>
      <c r="F21" s="139"/>
    </row>
    <row r="22" spans="1:6" x14ac:dyDescent="0.25">
      <c r="B22" s="140" t="s">
        <v>175</v>
      </c>
      <c r="C22" s="141" t="s">
        <v>160</v>
      </c>
      <c r="D22" s="141"/>
      <c r="E22" s="141"/>
      <c r="F22" s="142"/>
    </row>
    <row r="23" spans="1:6" x14ac:dyDescent="0.25">
      <c r="B23" s="140" t="s">
        <v>176</v>
      </c>
      <c r="C23" s="141" t="s">
        <v>235</v>
      </c>
      <c r="D23" s="141"/>
      <c r="E23" s="141"/>
      <c r="F23" s="142"/>
    </row>
    <row r="24" spans="1:6" x14ac:dyDescent="0.25">
      <c r="B24" s="140" t="s">
        <v>177</v>
      </c>
      <c r="C24" s="141" t="s">
        <v>237</v>
      </c>
      <c r="D24" s="141"/>
      <c r="E24" s="141"/>
      <c r="F24" s="142"/>
    </row>
    <row r="25" spans="1:6" x14ac:dyDescent="0.25">
      <c r="B25" s="140"/>
      <c r="C25" s="141" t="s">
        <v>264</v>
      </c>
      <c r="D25" s="141"/>
      <c r="E25" s="141"/>
      <c r="F25" s="142"/>
    </row>
    <row r="26" spans="1:6" x14ac:dyDescent="0.25">
      <c r="B26" s="143" t="s">
        <v>178</v>
      </c>
      <c r="C26" s="141" t="s">
        <v>234</v>
      </c>
      <c r="D26" s="141"/>
      <c r="E26" s="141"/>
      <c r="F26" s="142"/>
    </row>
    <row r="27" spans="1:6" ht="15.75" thickBot="1" x14ac:dyDescent="0.3">
      <c r="B27" s="144" t="s">
        <v>179</v>
      </c>
      <c r="C27" s="145"/>
      <c r="D27" s="145"/>
      <c r="E27" s="145"/>
      <c r="F27" s="146"/>
    </row>
    <row r="30" spans="1:6" ht="15.75" thickBot="1" x14ac:dyDescent="0.3"/>
    <row r="31" spans="1:6" x14ac:dyDescent="0.25">
      <c r="B31" s="147" t="s">
        <v>119</v>
      </c>
      <c r="C31" s="148"/>
      <c r="D31" s="148"/>
      <c r="E31" s="148"/>
      <c r="F31" s="149"/>
    </row>
    <row r="32" spans="1:6" x14ac:dyDescent="0.25">
      <c r="B32" s="203"/>
      <c r="C32" s="151"/>
      <c r="D32" s="151"/>
      <c r="E32" s="151"/>
      <c r="F32" s="152"/>
    </row>
    <row r="33" spans="2:19" x14ac:dyDescent="0.25">
      <c r="B33" s="150"/>
      <c r="C33" s="151"/>
      <c r="D33" s="151"/>
      <c r="E33" s="151"/>
      <c r="F33" s="152"/>
      <c r="S33" s="1" t="s">
        <v>184</v>
      </c>
    </row>
    <row r="34" spans="2:19" ht="15.75" thickBot="1" x14ac:dyDescent="0.3">
      <c r="B34" s="153"/>
      <c r="C34" s="154"/>
      <c r="D34" s="154"/>
      <c r="E34" s="154"/>
      <c r="F34" s="155"/>
    </row>
    <row r="35" spans="2:19" x14ac:dyDescent="0.25">
      <c r="B35" s="156" t="s">
        <v>120</v>
      </c>
      <c r="C35" s="157"/>
      <c r="D35" s="157"/>
      <c r="E35" s="157"/>
      <c r="F35" s="158"/>
    </row>
    <row r="36" spans="2:19" x14ac:dyDescent="0.25">
      <c r="B36" s="150"/>
      <c r="C36" s="151"/>
      <c r="D36" s="151"/>
      <c r="E36" s="151"/>
      <c r="F36" s="152"/>
    </row>
    <row r="37" spans="2:19" x14ac:dyDescent="0.25">
      <c r="B37" s="150"/>
      <c r="C37" s="151"/>
      <c r="D37" s="151"/>
      <c r="E37" s="151"/>
      <c r="F37" s="152"/>
    </row>
    <row r="38" spans="2:19" ht="15.75" thickBot="1" x14ac:dyDescent="0.3">
      <c r="B38" s="153"/>
      <c r="C38" s="154"/>
      <c r="D38" s="154"/>
      <c r="E38" s="154"/>
      <c r="F38" s="155"/>
    </row>
  </sheetData>
  <mergeCells count="25">
    <mergeCell ref="C10:D10"/>
    <mergeCell ref="C11:D11"/>
    <mergeCell ref="E10:F10"/>
    <mergeCell ref="E11:F11"/>
    <mergeCell ref="B2:F2"/>
    <mergeCell ref="C4:D4"/>
    <mergeCell ref="C5:D5"/>
    <mergeCell ref="C6:D6"/>
    <mergeCell ref="E6:F6"/>
    <mergeCell ref="C7:D7"/>
    <mergeCell ref="C8:D8"/>
    <mergeCell ref="C9:D9"/>
    <mergeCell ref="E7:F7"/>
    <mergeCell ref="E8:F8"/>
    <mergeCell ref="E9:F9"/>
    <mergeCell ref="C20:D20"/>
    <mergeCell ref="E20:F20"/>
    <mergeCell ref="E12:F12"/>
    <mergeCell ref="E13:F13"/>
    <mergeCell ref="E14:F14"/>
    <mergeCell ref="E15:F15"/>
    <mergeCell ref="E16:F16"/>
    <mergeCell ref="C12:D12"/>
    <mergeCell ref="C19:D19"/>
    <mergeCell ref="E19:F19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35"/>
    <col min="2" max="2" width="20.5703125" customWidth="1"/>
    <col min="3" max="5" width="14.7109375" customWidth="1"/>
    <col min="6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9" ht="15.75" thickBot="1" x14ac:dyDescent="0.3"/>
    <row r="2" spans="1:19" ht="19.5" thickBot="1" x14ac:dyDescent="0.35">
      <c r="B2" s="336" t="s">
        <v>182</v>
      </c>
      <c r="C2" s="337"/>
      <c r="D2" s="337"/>
      <c r="E2" s="337"/>
      <c r="F2" s="337"/>
      <c r="G2" s="338"/>
      <c r="I2" s="1" t="s">
        <v>0</v>
      </c>
      <c r="S2" s="1" t="s">
        <v>183</v>
      </c>
    </row>
    <row r="3" spans="1:19" ht="15.75" thickBot="1" x14ac:dyDescent="0.3"/>
    <row r="4" spans="1:19" x14ac:dyDescent="0.25">
      <c r="B4" s="25" t="s">
        <v>19</v>
      </c>
      <c r="C4" s="339">
        <v>1827</v>
      </c>
      <c r="D4" s="340"/>
      <c r="E4" s="340"/>
      <c r="F4" s="187" t="s">
        <v>18</v>
      </c>
      <c r="G4" s="180">
        <v>10.8</v>
      </c>
    </row>
    <row r="5" spans="1:19" ht="15.75" thickBot="1" x14ac:dyDescent="0.3">
      <c r="B5" s="24" t="s">
        <v>17</v>
      </c>
      <c r="C5" s="343" t="s">
        <v>121</v>
      </c>
      <c r="D5" s="344"/>
      <c r="E5" s="344"/>
      <c r="F5" s="188" t="s">
        <v>16</v>
      </c>
      <c r="G5" s="181">
        <v>10.8</v>
      </c>
    </row>
    <row r="6" spans="1:19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2"/>
    </row>
    <row r="7" spans="1:19" x14ac:dyDescent="0.25">
      <c r="B7" s="12" t="s">
        <v>4</v>
      </c>
      <c r="C7" s="353">
        <v>10.8</v>
      </c>
      <c r="D7" s="357"/>
      <c r="E7" s="358"/>
      <c r="F7" s="22">
        <v>9.3000000000000007</v>
      </c>
      <c r="G7" s="20">
        <v>1.5</v>
      </c>
    </row>
    <row r="8" spans="1:19" ht="15" customHeight="1" thickBot="1" x14ac:dyDescent="0.3">
      <c r="B8" s="8" t="s">
        <v>12</v>
      </c>
      <c r="C8" s="355" t="s">
        <v>10</v>
      </c>
      <c r="D8" s="359"/>
      <c r="E8" s="363"/>
      <c r="F8" s="7" t="s">
        <v>10</v>
      </c>
      <c r="G8" s="4" t="s">
        <v>11</v>
      </c>
    </row>
    <row r="9" spans="1:19" x14ac:dyDescent="0.25">
      <c r="B9" s="12" t="s">
        <v>4</v>
      </c>
      <c r="C9" s="353">
        <v>10.8</v>
      </c>
      <c r="D9" s="357"/>
      <c r="E9" s="358"/>
      <c r="F9" s="353">
        <v>10.8</v>
      </c>
      <c r="G9" s="364"/>
    </row>
    <row r="10" spans="1:19" ht="15.75" thickBot="1" x14ac:dyDescent="0.3">
      <c r="B10" s="8" t="s">
        <v>9</v>
      </c>
      <c r="C10" s="355" t="s">
        <v>124</v>
      </c>
      <c r="D10" s="359"/>
      <c r="E10" s="363"/>
      <c r="F10" s="355" t="s">
        <v>124</v>
      </c>
      <c r="G10" s="360"/>
    </row>
    <row r="11" spans="1:19" x14ac:dyDescent="0.25">
      <c r="B11" s="12" t="s">
        <v>4</v>
      </c>
      <c r="C11" s="353">
        <v>10.8</v>
      </c>
      <c r="D11" s="357"/>
      <c r="E11" s="358"/>
      <c r="F11" s="353">
        <v>10.8</v>
      </c>
      <c r="G11" s="364"/>
    </row>
    <row r="12" spans="1:19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60"/>
    </row>
    <row r="13" spans="1:19" x14ac:dyDescent="0.25">
      <c r="B13" s="12" t="s">
        <v>4</v>
      </c>
      <c r="C13" s="22">
        <v>5.3</v>
      </c>
      <c r="D13" s="124">
        <v>3.9</v>
      </c>
      <c r="E13" s="21">
        <v>1.6</v>
      </c>
      <c r="F13" s="22">
        <v>9.1</v>
      </c>
      <c r="G13" s="127">
        <v>1.7</v>
      </c>
    </row>
    <row r="14" spans="1:19" x14ac:dyDescent="0.25">
      <c r="B14" s="8" t="s">
        <v>6</v>
      </c>
      <c r="C14" s="7">
        <v>213</v>
      </c>
      <c r="D14" s="121">
        <v>173</v>
      </c>
      <c r="E14" s="5">
        <v>193</v>
      </c>
      <c r="F14" s="7">
        <v>173</v>
      </c>
      <c r="G14" s="4">
        <v>213</v>
      </c>
    </row>
    <row r="15" spans="1:19" s="2" customFormat="1" x14ac:dyDescent="0.25">
      <c r="A15" s="136"/>
      <c r="B15" s="66" t="s">
        <v>21</v>
      </c>
      <c r="C15" s="59" t="s">
        <v>71</v>
      </c>
      <c r="D15" s="122" t="s">
        <v>83</v>
      </c>
      <c r="E15" s="56" t="s">
        <v>71</v>
      </c>
      <c r="F15" s="59" t="s">
        <v>83</v>
      </c>
      <c r="G15" s="58" t="s">
        <v>71</v>
      </c>
      <c r="I15"/>
      <c r="J15"/>
      <c r="K15" s="75"/>
    </row>
    <row r="16" spans="1:19" ht="15.75" thickBot="1" x14ac:dyDescent="0.3">
      <c r="B16" s="16" t="s">
        <v>5</v>
      </c>
      <c r="C16" s="15" t="s">
        <v>163</v>
      </c>
      <c r="D16" s="163">
        <v>24</v>
      </c>
      <c r="E16" s="14">
        <v>26.8</v>
      </c>
      <c r="F16" s="15">
        <v>19.100000000000001</v>
      </c>
      <c r="G16" s="13">
        <v>25.6</v>
      </c>
      <c r="I16" s="99"/>
      <c r="J16" s="99"/>
    </row>
    <row r="17" spans="1:7" x14ac:dyDescent="0.25">
      <c r="B17" s="12" t="s">
        <v>4</v>
      </c>
      <c r="C17" s="11">
        <v>3.7</v>
      </c>
      <c r="D17" s="10">
        <v>3.2</v>
      </c>
      <c r="E17" s="10">
        <v>2.9</v>
      </c>
      <c r="F17" s="11">
        <v>9.5</v>
      </c>
      <c r="G17" s="9">
        <v>1.3</v>
      </c>
    </row>
    <row r="18" spans="1:7" s="2" customFormat="1" x14ac:dyDescent="0.25">
      <c r="A18" s="136"/>
      <c r="B18" s="73" t="s">
        <v>3</v>
      </c>
      <c r="C18" s="54">
        <v>8</v>
      </c>
      <c r="D18" s="56">
        <v>11</v>
      </c>
      <c r="E18" s="61">
        <v>10</v>
      </c>
      <c r="F18" s="54">
        <v>8</v>
      </c>
      <c r="G18" s="100">
        <v>11</v>
      </c>
    </row>
    <row r="19" spans="1:7" x14ac:dyDescent="0.25">
      <c r="B19" s="6" t="s">
        <v>2</v>
      </c>
      <c r="C19" s="326" t="s">
        <v>165</v>
      </c>
      <c r="D19" s="327"/>
      <c r="E19" s="328"/>
      <c r="F19" s="329" t="s">
        <v>239</v>
      </c>
      <c r="G19" s="331"/>
    </row>
    <row r="20" spans="1:7" s="2" customFormat="1" ht="15.75" thickBot="1" x14ac:dyDescent="0.3">
      <c r="A20" s="136"/>
      <c r="B20" s="3" t="s">
        <v>1</v>
      </c>
      <c r="C20" s="332" t="s">
        <v>162</v>
      </c>
      <c r="D20" s="333"/>
      <c r="E20" s="334"/>
      <c r="F20" s="332" t="s">
        <v>22</v>
      </c>
      <c r="G20" s="335"/>
    </row>
    <row r="21" spans="1:7" x14ac:dyDescent="0.25">
      <c r="B21" s="137" t="s">
        <v>118</v>
      </c>
      <c r="C21" s="138"/>
      <c r="D21" s="138"/>
      <c r="E21" s="138"/>
      <c r="F21" s="138"/>
      <c r="G21" s="139"/>
    </row>
    <row r="22" spans="1:7" x14ac:dyDescent="0.25">
      <c r="B22" s="140" t="s">
        <v>175</v>
      </c>
      <c r="C22" s="141" t="s">
        <v>164</v>
      </c>
      <c r="D22" s="141"/>
      <c r="E22" s="141"/>
      <c r="F22" s="141"/>
      <c r="G22" s="142"/>
    </row>
    <row r="23" spans="1:7" x14ac:dyDescent="0.25">
      <c r="B23" s="140" t="s">
        <v>176</v>
      </c>
      <c r="C23" s="141" t="s">
        <v>240</v>
      </c>
      <c r="D23" s="141"/>
      <c r="E23" s="141"/>
      <c r="F23" s="141"/>
      <c r="G23" s="142"/>
    </row>
    <row r="24" spans="1:7" x14ac:dyDescent="0.25">
      <c r="B24" s="140" t="s">
        <v>177</v>
      </c>
      <c r="C24" s="141" t="s">
        <v>241</v>
      </c>
      <c r="D24" s="141"/>
      <c r="E24" s="141"/>
      <c r="F24" s="141"/>
      <c r="G24" s="142"/>
    </row>
    <row r="25" spans="1:7" x14ac:dyDescent="0.25">
      <c r="B25" s="140"/>
      <c r="C25" s="141" t="s">
        <v>265</v>
      </c>
      <c r="D25" s="141"/>
      <c r="E25" s="141"/>
      <c r="F25" s="141"/>
      <c r="G25" s="142"/>
    </row>
    <row r="26" spans="1:7" x14ac:dyDescent="0.25">
      <c r="B26" s="143" t="s">
        <v>178</v>
      </c>
      <c r="C26" s="141" t="s">
        <v>238</v>
      </c>
      <c r="D26" s="141"/>
      <c r="E26" s="141"/>
      <c r="F26" s="141"/>
      <c r="G26" s="142"/>
    </row>
    <row r="27" spans="1:7" ht="15.75" thickBot="1" x14ac:dyDescent="0.3">
      <c r="B27" s="144" t="s">
        <v>179</v>
      </c>
      <c r="C27" s="145"/>
      <c r="D27" s="145"/>
      <c r="E27" s="145"/>
      <c r="F27" s="145"/>
      <c r="G27" s="146"/>
    </row>
    <row r="28" spans="1:7" x14ac:dyDescent="0.25">
      <c r="B28" t="s">
        <v>128</v>
      </c>
    </row>
    <row r="30" spans="1:7" ht="15.75" thickBot="1" x14ac:dyDescent="0.3"/>
    <row r="31" spans="1:7" x14ac:dyDescent="0.25">
      <c r="B31" s="147" t="s">
        <v>119</v>
      </c>
      <c r="C31" s="148"/>
      <c r="D31" s="148"/>
      <c r="E31" s="148"/>
      <c r="F31" s="148"/>
      <c r="G31" s="149"/>
    </row>
    <row r="32" spans="1:7" x14ac:dyDescent="0.25">
      <c r="B32" s="203"/>
      <c r="C32" s="151"/>
      <c r="D32" s="151"/>
      <c r="E32" s="151"/>
      <c r="F32" s="151"/>
      <c r="G32" s="152"/>
    </row>
    <row r="33" spans="2:19" x14ac:dyDescent="0.25">
      <c r="B33" s="150"/>
      <c r="C33" s="151"/>
      <c r="D33" s="151"/>
      <c r="E33" s="151"/>
      <c r="F33" s="151"/>
      <c r="G33" s="152"/>
      <c r="S33" s="1" t="s">
        <v>184</v>
      </c>
    </row>
    <row r="34" spans="2:19" ht="15.75" thickBot="1" x14ac:dyDescent="0.3">
      <c r="B34" s="153"/>
      <c r="C34" s="154"/>
      <c r="D34" s="154"/>
      <c r="E34" s="154"/>
      <c r="F34" s="154"/>
      <c r="G34" s="155"/>
    </row>
    <row r="35" spans="2:19" x14ac:dyDescent="0.25">
      <c r="B35" s="156" t="s">
        <v>120</v>
      </c>
      <c r="C35" s="157"/>
      <c r="D35" s="157"/>
      <c r="E35" s="157"/>
      <c r="F35" s="157"/>
      <c r="G35" s="158"/>
    </row>
    <row r="36" spans="2:19" x14ac:dyDescent="0.25">
      <c r="B36" s="150"/>
      <c r="C36" s="151"/>
      <c r="D36" s="151"/>
      <c r="E36" s="151"/>
      <c r="F36" s="151"/>
      <c r="G36" s="152"/>
    </row>
    <row r="37" spans="2:19" x14ac:dyDescent="0.25">
      <c r="B37" s="150"/>
      <c r="C37" s="151"/>
      <c r="D37" s="151"/>
      <c r="E37" s="151"/>
      <c r="F37" s="151"/>
      <c r="G37" s="152"/>
    </row>
    <row r="38" spans="2:19" ht="15.75" thickBot="1" x14ac:dyDescent="0.3">
      <c r="B38" s="153"/>
      <c r="C38" s="154"/>
      <c r="D38" s="154"/>
      <c r="E38" s="154"/>
      <c r="F38" s="154"/>
      <c r="G38" s="155"/>
    </row>
  </sheetData>
  <mergeCells count="19">
    <mergeCell ref="C20:E20"/>
    <mergeCell ref="F20:G20"/>
    <mergeCell ref="F12:G12"/>
    <mergeCell ref="B2:G2"/>
    <mergeCell ref="C4:E4"/>
    <mergeCell ref="C5:E5"/>
    <mergeCell ref="C12:E12"/>
    <mergeCell ref="C19:E19"/>
    <mergeCell ref="F19:G19"/>
    <mergeCell ref="C10:E10"/>
    <mergeCell ref="C11:E11"/>
    <mergeCell ref="C6:E6"/>
    <mergeCell ref="F6:G6"/>
    <mergeCell ref="C7:E7"/>
    <mergeCell ref="C8:E8"/>
    <mergeCell ref="C9:E9"/>
    <mergeCell ref="F9:G9"/>
    <mergeCell ref="F10:G10"/>
    <mergeCell ref="F11:G11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277"/>
    <col min="2" max="2" width="20.5703125" style="224" customWidth="1"/>
    <col min="3" max="5" width="14.7109375" style="224" customWidth="1"/>
    <col min="6" max="8" width="20.7109375" style="224" customWidth="1"/>
    <col min="9" max="9" width="9.140625" style="224"/>
    <col min="10" max="11" width="11.28515625" style="224" bestFit="1" customWidth="1"/>
    <col min="12" max="12" width="11" style="224" bestFit="1" customWidth="1"/>
    <col min="13" max="15" width="9.140625" style="224"/>
    <col min="16" max="18" width="9.140625" style="224" customWidth="1"/>
    <col min="19" max="16384" width="9.140625" style="224"/>
  </cols>
  <sheetData>
    <row r="1" spans="1:20" ht="15.75" thickBot="1" x14ac:dyDescent="0.3"/>
    <row r="2" spans="1:20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225" t="s">
        <v>0</v>
      </c>
      <c r="T2" s="225"/>
    </row>
    <row r="3" spans="1:20" ht="15.75" thickBot="1" x14ac:dyDescent="0.3"/>
    <row r="4" spans="1:20" x14ac:dyDescent="0.25">
      <c r="B4" s="245" t="s">
        <v>19</v>
      </c>
      <c r="C4" s="339">
        <v>1843</v>
      </c>
      <c r="D4" s="340"/>
      <c r="E4" s="340"/>
      <c r="F4" s="310" t="s">
        <v>18</v>
      </c>
      <c r="G4" s="372">
        <v>45.2</v>
      </c>
      <c r="H4" s="373"/>
    </row>
    <row r="5" spans="1:20" ht="15.75" thickBot="1" x14ac:dyDescent="0.3">
      <c r="B5" s="244" t="s">
        <v>17</v>
      </c>
      <c r="C5" s="343" t="s">
        <v>121</v>
      </c>
      <c r="D5" s="344"/>
      <c r="E5" s="344"/>
      <c r="F5" s="311" t="s">
        <v>16</v>
      </c>
      <c r="G5" s="374">
        <v>45.1</v>
      </c>
      <c r="H5" s="375"/>
    </row>
    <row r="6" spans="1:20" ht="15.75" thickBot="1" x14ac:dyDescent="0.3">
      <c r="B6" s="24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0" x14ac:dyDescent="0.25">
      <c r="B7" s="236" t="s">
        <v>4</v>
      </c>
      <c r="C7" s="353">
        <v>35.1</v>
      </c>
      <c r="D7" s="354"/>
      <c r="E7" s="305">
        <v>10.1</v>
      </c>
      <c r="F7" s="353">
        <v>34.799999999999997</v>
      </c>
      <c r="G7" s="354"/>
      <c r="H7" s="240">
        <v>10.3</v>
      </c>
    </row>
    <row r="8" spans="1:20" ht="15" customHeight="1" thickBot="1" x14ac:dyDescent="0.3">
      <c r="B8" s="232" t="s">
        <v>12</v>
      </c>
      <c r="C8" s="355" t="s">
        <v>10</v>
      </c>
      <c r="D8" s="356"/>
      <c r="E8" s="313" t="s">
        <v>11</v>
      </c>
      <c r="F8" s="355" t="s">
        <v>10</v>
      </c>
      <c r="G8" s="356"/>
      <c r="H8" s="228" t="s">
        <v>11</v>
      </c>
    </row>
    <row r="9" spans="1:20" x14ac:dyDescent="0.25">
      <c r="B9" s="236" t="s">
        <v>4</v>
      </c>
      <c r="C9" s="353">
        <v>45.2</v>
      </c>
      <c r="D9" s="357"/>
      <c r="E9" s="358"/>
      <c r="F9" s="353">
        <v>45.1</v>
      </c>
      <c r="G9" s="357"/>
      <c r="H9" s="364"/>
    </row>
    <row r="10" spans="1:20" ht="15.75" thickBot="1" x14ac:dyDescent="0.3">
      <c r="B10" s="232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20" x14ac:dyDescent="0.25">
      <c r="B11" s="236" t="s">
        <v>4</v>
      </c>
      <c r="C11" s="353">
        <v>45.2</v>
      </c>
      <c r="D11" s="357"/>
      <c r="E11" s="358"/>
      <c r="F11" s="353">
        <v>45.1</v>
      </c>
      <c r="G11" s="357"/>
      <c r="H11" s="364"/>
    </row>
    <row r="12" spans="1:20" ht="15.75" thickBot="1" x14ac:dyDescent="0.3">
      <c r="B12" s="239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0" x14ac:dyDescent="0.25">
      <c r="B13" s="236" t="s">
        <v>4</v>
      </c>
      <c r="C13" s="242">
        <v>31.4</v>
      </c>
      <c r="D13" s="306">
        <v>9.8000000000000007</v>
      </c>
      <c r="E13" s="241">
        <v>3.3</v>
      </c>
      <c r="F13" s="242">
        <v>25.6</v>
      </c>
      <c r="G13" s="241">
        <v>11.9</v>
      </c>
      <c r="H13" s="307">
        <v>7.1</v>
      </c>
    </row>
    <row r="14" spans="1:20" x14ac:dyDescent="0.25">
      <c r="B14" s="232" t="s">
        <v>6</v>
      </c>
      <c r="C14" s="231">
        <v>213</v>
      </c>
      <c r="D14" s="309">
        <v>173</v>
      </c>
      <c r="E14" s="229">
        <v>193</v>
      </c>
      <c r="F14" s="231">
        <v>193</v>
      </c>
      <c r="G14" s="308">
        <v>153</v>
      </c>
      <c r="H14" s="228">
        <v>173</v>
      </c>
    </row>
    <row r="15" spans="1:20" s="226" customFormat="1" x14ac:dyDescent="0.25">
      <c r="A15" s="278"/>
      <c r="B15" s="255" t="s">
        <v>21</v>
      </c>
      <c r="C15" s="252" t="s">
        <v>302</v>
      </c>
      <c r="D15" s="312" t="s">
        <v>302</v>
      </c>
      <c r="E15" s="250" t="s">
        <v>304</v>
      </c>
      <c r="F15" s="252" t="s">
        <v>71</v>
      </c>
      <c r="G15" s="182" t="s">
        <v>83</v>
      </c>
      <c r="H15" s="251" t="s">
        <v>83</v>
      </c>
      <c r="J15" s="224"/>
      <c r="K15" s="224"/>
      <c r="L15" s="257"/>
    </row>
    <row r="16" spans="1:20" ht="15.75" thickBot="1" x14ac:dyDescent="0.3">
      <c r="B16" s="239" t="s">
        <v>5</v>
      </c>
      <c r="C16" s="238" t="s">
        <v>303</v>
      </c>
      <c r="D16" s="163">
        <v>19.899999999999999</v>
      </c>
      <c r="E16" s="237">
        <v>30.8</v>
      </c>
      <c r="F16" s="238">
        <v>24.8</v>
      </c>
      <c r="G16" s="304">
        <v>21.3</v>
      </c>
      <c r="H16" s="303">
        <v>24</v>
      </c>
      <c r="J16" s="258"/>
      <c r="K16" s="258"/>
    </row>
    <row r="17" spans="1:8" x14ac:dyDescent="0.25">
      <c r="B17" s="236" t="s">
        <v>4</v>
      </c>
      <c r="C17" s="235">
        <v>13.9</v>
      </c>
      <c r="D17" s="234">
        <v>12.9</v>
      </c>
      <c r="E17" s="234">
        <v>9.1</v>
      </c>
      <c r="F17" s="235">
        <v>32.700000000000003</v>
      </c>
      <c r="G17" s="108">
        <v>7.9</v>
      </c>
      <c r="H17" s="233">
        <v>4.5</v>
      </c>
    </row>
    <row r="18" spans="1:8" s="226" customFormat="1" x14ac:dyDescent="0.25">
      <c r="A18" s="278"/>
      <c r="B18" s="256" t="s">
        <v>3</v>
      </c>
      <c r="C18" s="249">
        <v>11</v>
      </c>
      <c r="D18" s="250">
        <v>12</v>
      </c>
      <c r="E18" s="254">
        <v>8</v>
      </c>
      <c r="F18" s="249">
        <v>10</v>
      </c>
      <c r="G18" s="314">
        <v>7</v>
      </c>
      <c r="H18" s="259">
        <v>8</v>
      </c>
    </row>
    <row r="19" spans="1:8" x14ac:dyDescent="0.25">
      <c r="B19" s="230" t="s">
        <v>2</v>
      </c>
      <c r="C19" s="326" t="s">
        <v>82</v>
      </c>
      <c r="D19" s="327"/>
      <c r="E19" s="328"/>
      <c r="F19" s="329" t="s">
        <v>305</v>
      </c>
      <c r="G19" s="330"/>
      <c r="H19" s="331"/>
    </row>
    <row r="20" spans="1:8" s="226" customFormat="1" ht="15.75" thickBot="1" x14ac:dyDescent="0.3">
      <c r="A20" s="278"/>
      <c r="B20" s="227" t="s">
        <v>1</v>
      </c>
      <c r="C20" s="332" t="s">
        <v>22</v>
      </c>
      <c r="D20" s="333"/>
      <c r="E20" s="334"/>
      <c r="F20" s="332" t="s">
        <v>306</v>
      </c>
      <c r="G20" s="333"/>
      <c r="H20" s="335"/>
    </row>
    <row r="21" spans="1:8" x14ac:dyDescent="0.25">
      <c r="B21" s="279" t="s">
        <v>118</v>
      </c>
      <c r="C21" s="280"/>
      <c r="D21" s="280"/>
      <c r="E21" s="280"/>
      <c r="F21" s="280"/>
      <c r="G21" s="280"/>
      <c r="H21" s="281"/>
    </row>
    <row r="22" spans="1:8" x14ac:dyDescent="0.25">
      <c r="B22" s="282" t="s">
        <v>175</v>
      </c>
      <c r="C22" s="283" t="s">
        <v>160</v>
      </c>
      <c r="D22" s="283"/>
      <c r="E22" s="283"/>
      <c r="F22" s="283"/>
      <c r="G22" s="283"/>
      <c r="H22" s="284"/>
    </row>
    <row r="23" spans="1:8" x14ac:dyDescent="0.25">
      <c r="B23" s="282" t="s">
        <v>176</v>
      </c>
      <c r="C23" s="283" t="s">
        <v>160</v>
      </c>
      <c r="D23" s="283"/>
      <c r="E23" s="283"/>
      <c r="F23" s="283"/>
      <c r="G23" s="283"/>
      <c r="H23" s="284"/>
    </row>
    <row r="24" spans="1:8" x14ac:dyDescent="0.25">
      <c r="B24" s="282" t="s">
        <v>177</v>
      </c>
      <c r="C24" s="283" t="s">
        <v>308</v>
      </c>
      <c r="D24" s="283"/>
      <c r="E24" s="283"/>
      <c r="F24" s="283"/>
      <c r="G24" s="283"/>
      <c r="H24" s="284"/>
    </row>
    <row r="25" spans="1:8" x14ac:dyDescent="0.25">
      <c r="B25" s="282"/>
      <c r="C25" s="283"/>
      <c r="D25" s="283"/>
      <c r="E25" s="283"/>
      <c r="F25" s="283"/>
      <c r="G25" s="283"/>
      <c r="H25" s="284"/>
    </row>
    <row r="26" spans="1:8" x14ac:dyDescent="0.25">
      <c r="B26" s="285" t="s">
        <v>178</v>
      </c>
      <c r="C26" s="283" t="s">
        <v>307</v>
      </c>
      <c r="D26" s="283"/>
      <c r="E26" s="283"/>
      <c r="F26" s="283"/>
      <c r="G26" s="283"/>
      <c r="H26" s="284"/>
    </row>
    <row r="27" spans="1:8" ht="15.75" thickBot="1" x14ac:dyDescent="0.3">
      <c r="B27" s="286" t="s">
        <v>179</v>
      </c>
      <c r="C27" s="287"/>
      <c r="D27" s="287"/>
      <c r="E27" s="287"/>
      <c r="F27" s="287"/>
      <c r="G27" s="287"/>
      <c r="H27" s="288"/>
    </row>
    <row r="28" spans="1:8" x14ac:dyDescent="0.25">
      <c r="B28" s="224" t="s">
        <v>128</v>
      </c>
    </row>
    <row r="30" spans="1:8" ht="15.75" thickBot="1" x14ac:dyDescent="0.3"/>
    <row r="31" spans="1:8" x14ac:dyDescent="0.25">
      <c r="B31" s="289" t="s">
        <v>119</v>
      </c>
      <c r="C31" s="290"/>
      <c r="D31" s="290"/>
      <c r="E31" s="290"/>
      <c r="F31" s="290"/>
      <c r="G31" s="290"/>
      <c r="H31" s="291"/>
    </row>
    <row r="32" spans="1:8" x14ac:dyDescent="0.25">
      <c r="B32" s="292"/>
      <c r="C32" s="293"/>
      <c r="D32" s="293"/>
      <c r="E32" s="293"/>
      <c r="F32" s="293"/>
      <c r="G32" s="293"/>
      <c r="H32" s="294"/>
    </row>
    <row r="33" spans="2:20" x14ac:dyDescent="0.25">
      <c r="B33" s="292"/>
      <c r="C33" s="293"/>
      <c r="D33" s="293"/>
      <c r="E33" s="293"/>
      <c r="F33" s="293"/>
      <c r="G33" s="293"/>
      <c r="H33" s="294"/>
      <c r="T33" s="225"/>
    </row>
    <row r="34" spans="2:20" ht="15.75" thickBot="1" x14ac:dyDescent="0.3">
      <c r="B34" s="295"/>
      <c r="C34" s="296"/>
      <c r="D34" s="296"/>
      <c r="E34" s="296"/>
      <c r="F34" s="296"/>
      <c r="G34" s="296"/>
      <c r="H34" s="297"/>
    </row>
    <row r="35" spans="2:20" x14ac:dyDescent="0.25">
      <c r="B35" s="298" t="s">
        <v>120</v>
      </c>
      <c r="C35" s="299"/>
      <c r="D35" s="299"/>
      <c r="E35" s="299"/>
      <c r="F35" s="299"/>
      <c r="G35" s="299"/>
      <c r="H35" s="300"/>
    </row>
    <row r="36" spans="2:20" x14ac:dyDescent="0.25">
      <c r="B36" s="292"/>
      <c r="C36" s="293"/>
      <c r="D36" s="293"/>
      <c r="E36" s="293"/>
      <c r="F36" s="293"/>
      <c r="G36" s="293"/>
      <c r="H36" s="294"/>
    </row>
    <row r="37" spans="2:20" x14ac:dyDescent="0.25">
      <c r="B37" s="292"/>
      <c r="C37" s="293"/>
      <c r="D37" s="293"/>
      <c r="E37" s="293"/>
      <c r="F37" s="293"/>
      <c r="G37" s="293"/>
      <c r="H37" s="294"/>
    </row>
    <row r="38" spans="2:20" ht="15.75" thickBot="1" x14ac:dyDescent="0.3">
      <c r="B38" s="295"/>
      <c r="C38" s="296"/>
      <c r="D38" s="296"/>
      <c r="E38" s="296"/>
      <c r="F38" s="296"/>
      <c r="G38" s="296"/>
      <c r="H38" s="297"/>
    </row>
  </sheetData>
  <mergeCells count="23">
    <mergeCell ref="C12:E12"/>
    <mergeCell ref="F12:H12"/>
    <mergeCell ref="C19:E19"/>
    <mergeCell ref="F19:H19"/>
    <mergeCell ref="C20:E20"/>
    <mergeCell ref="F20:H20"/>
    <mergeCell ref="C9:E9"/>
    <mergeCell ref="F9:H9"/>
    <mergeCell ref="C10:E10"/>
    <mergeCell ref="F10:H10"/>
    <mergeCell ref="C11:E11"/>
    <mergeCell ref="F11:H11"/>
    <mergeCell ref="C8:D8"/>
    <mergeCell ref="F8:G8"/>
    <mergeCell ref="B2:H2"/>
    <mergeCell ref="C4:E4"/>
    <mergeCell ref="C5:E5"/>
    <mergeCell ref="C6:E6"/>
    <mergeCell ref="F6:H6"/>
    <mergeCell ref="C7:D7"/>
    <mergeCell ref="G4:H4"/>
    <mergeCell ref="G5:H5"/>
    <mergeCell ref="F7:G7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35"/>
    <col min="2" max="2" width="20.5703125" customWidth="1"/>
    <col min="3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9" ht="15.75" thickBot="1" x14ac:dyDescent="0.3"/>
    <row r="2" spans="1:19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S2" s="1" t="s">
        <v>183</v>
      </c>
    </row>
    <row r="3" spans="1:19" ht="15.75" thickBot="1" x14ac:dyDescent="0.3"/>
    <row r="4" spans="1:19" x14ac:dyDescent="0.25">
      <c r="B4" s="25" t="s">
        <v>19</v>
      </c>
      <c r="C4" s="339" t="s">
        <v>122</v>
      </c>
      <c r="D4" s="340"/>
      <c r="E4" s="340"/>
      <c r="F4" s="341" t="s">
        <v>18</v>
      </c>
      <c r="G4" s="342"/>
      <c r="H4" s="125">
        <v>28.1</v>
      </c>
    </row>
    <row r="5" spans="1:19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28.2</v>
      </c>
    </row>
    <row r="6" spans="1:19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19" x14ac:dyDescent="0.25">
      <c r="B7" s="12" t="s">
        <v>4</v>
      </c>
      <c r="C7" s="353">
        <v>28.1</v>
      </c>
      <c r="D7" s="357"/>
      <c r="E7" s="358"/>
      <c r="F7" s="353">
        <v>26</v>
      </c>
      <c r="G7" s="354"/>
      <c r="H7" s="20">
        <v>2.2000000000000002</v>
      </c>
    </row>
    <row r="8" spans="1:19" ht="15" customHeight="1" thickBot="1" x14ac:dyDescent="0.3">
      <c r="B8" s="8" t="s">
        <v>12</v>
      </c>
      <c r="C8" s="355" t="s">
        <v>10</v>
      </c>
      <c r="D8" s="359"/>
      <c r="E8" s="363"/>
      <c r="F8" s="355" t="s">
        <v>10</v>
      </c>
      <c r="G8" s="356"/>
      <c r="H8" s="4" t="s">
        <v>11</v>
      </c>
    </row>
    <row r="9" spans="1:19" x14ac:dyDescent="0.25">
      <c r="B9" s="12" t="s">
        <v>4</v>
      </c>
      <c r="C9" s="353">
        <v>28.1</v>
      </c>
      <c r="D9" s="357"/>
      <c r="E9" s="358"/>
      <c r="F9" s="353">
        <v>28.2</v>
      </c>
      <c r="G9" s="357"/>
      <c r="H9" s="364"/>
    </row>
    <row r="10" spans="1:19" ht="15.75" thickBot="1" x14ac:dyDescent="0.3">
      <c r="B10" s="8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19" x14ac:dyDescent="0.25">
      <c r="B11" s="12" t="s">
        <v>4</v>
      </c>
      <c r="C11" s="353">
        <v>28.1</v>
      </c>
      <c r="D11" s="357"/>
      <c r="E11" s="358"/>
      <c r="F11" s="353">
        <v>28.2</v>
      </c>
      <c r="G11" s="357"/>
      <c r="H11" s="364"/>
    </row>
    <row r="12" spans="1:19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19" x14ac:dyDescent="0.25">
      <c r="B13" s="12" t="s">
        <v>4</v>
      </c>
      <c r="C13" s="22">
        <v>17.8</v>
      </c>
      <c r="D13" s="124">
        <v>7.4</v>
      </c>
      <c r="E13" s="21">
        <v>1.5</v>
      </c>
      <c r="F13" s="353">
        <v>23.4</v>
      </c>
      <c r="G13" s="354"/>
      <c r="H13" s="127">
        <v>4.4000000000000004</v>
      </c>
    </row>
    <row r="14" spans="1:19" x14ac:dyDescent="0.25">
      <c r="B14" s="8" t="s">
        <v>6</v>
      </c>
      <c r="C14" s="7">
        <v>193</v>
      </c>
      <c r="D14" s="121">
        <v>173</v>
      </c>
      <c r="E14" s="5">
        <v>153</v>
      </c>
      <c r="F14" s="326">
        <v>173</v>
      </c>
      <c r="G14" s="328"/>
      <c r="H14" s="4">
        <v>193</v>
      </c>
    </row>
    <row r="15" spans="1:19" s="2" customFormat="1" x14ac:dyDescent="0.25">
      <c r="A15" s="136"/>
      <c r="B15" s="66" t="s">
        <v>21</v>
      </c>
      <c r="C15" s="59" t="s">
        <v>71</v>
      </c>
      <c r="D15" s="122" t="s">
        <v>83</v>
      </c>
      <c r="E15" s="56" t="s">
        <v>83</v>
      </c>
      <c r="F15" s="365" t="s">
        <v>83</v>
      </c>
      <c r="G15" s="366"/>
      <c r="H15" s="58" t="s">
        <v>233</v>
      </c>
      <c r="J15"/>
      <c r="K15"/>
      <c r="L15" s="75"/>
    </row>
    <row r="16" spans="1:19" ht="15.75" thickBot="1" x14ac:dyDescent="0.3">
      <c r="B16" s="16" t="s">
        <v>5</v>
      </c>
      <c r="C16" s="15">
        <v>27.8</v>
      </c>
      <c r="D16" s="163">
        <v>23</v>
      </c>
      <c r="E16" s="14">
        <v>20.3</v>
      </c>
      <c r="F16" s="355">
        <v>19.100000000000001</v>
      </c>
      <c r="G16" s="356"/>
      <c r="H16" s="193">
        <v>20</v>
      </c>
      <c r="J16" s="99"/>
      <c r="K16" s="99"/>
    </row>
    <row r="17" spans="1:8" x14ac:dyDescent="0.25">
      <c r="B17" s="12" t="s">
        <v>4</v>
      </c>
      <c r="C17" s="11">
        <v>11.2</v>
      </c>
      <c r="D17" s="10">
        <v>7.8</v>
      </c>
      <c r="E17" s="10">
        <v>4.2</v>
      </c>
      <c r="F17" s="11">
        <v>17.2</v>
      </c>
      <c r="G17" s="10">
        <v>6.3</v>
      </c>
      <c r="H17" s="9">
        <v>4.4000000000000004</v>
      </c>
    </row>
    <row r="18" spans="1:8" s="2" customFormat="1" x14ac:dyDescent="0.25">
      <c r="A18" s="136"/>
      <c r="B18" s="73" t="s">
        <v>3</v>
      </c>
      <c r="C18" s="54">
        <v>11</v>
      </c>
      <c r="D18" s="56">
        <v>8</v>
      </c>
      <c r="E18" s="61">
        <v>10</v>
      </c>
      <c r="F18" s="54">
        <v>8</v>
      </c>
      <c r="G18" s="56">
        <v>5</v>
      </c>
      <c r="H18" s="100">
        <v>10</v>
      </c>
    </row>
    <row r="19" spans="1:8" x14ac:dyDescent="0.25">
      <c r="B19" s="6" t="s">
        <v>2</v>
      </c>
      <c r="C19" s="326" t="s">
        <v>72</v>
      </c>
      <c r="D19" s="327"/>
      <c r="E19" s="328"/>
      <c r="F19" s="329" t="s">
        <v>242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166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243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244</v>
      </c>
      <c r="D24" s="141"/>
      <c r="E24" s="141"/>
      <c r="F24" s="141"/>
      <c r="G24" s="141"/>
      <c r="H24" s="142"/>
    </row>
    <row r="25" spans="1:8" x14ac:dyDescent="0.25">
      <c r="B25" s="140"/>
      <c r="C25" s="141" t="s">
        <v>266</v>
      </c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245</v>
      </c>
      <c r="D26" s="141"/>
      <c r="E26" s="141"/>
      <c r="F26" s="141"/>
      <c r="G26" s="141"/>
      <c r="H26" s="142"/>
    </row>
    <row r="27" spans="1:8" x14ac:dyDescent="0.25">
      <c r="B27" s="143" t="s">
        <v>179</v>
      </c>
      <c r="C27" s="141"/>
      <c r="D27" s="141"/>
      <c r="E27" s="141"/>
      <c r="F27" s="141"/>
      <c r="G27" s="141"/>
      <c r="H27" s="142"/>
    </row>
    <row r="28" spans="1:8" ht="15.75" thickBot="1" x14ac:dyDescent="0.3">
      <c r="B28" s="144"/>
      <c r="C28" s="145"/>
      <c r="D28" s="145"/>
      <c r="E28" s="145"/>
      <c r="F28" s="145"/>
      <c r="G28" s="145"/>
      <c r="H28" s="146"/>
    </row>
    <row r="31" spans="1:8" ht="15.75" thickBot="1" x14ac:dyDescent="0.3"/>
    <row r="32" spans="1:8" x14ac:dyDescent="0.25">
      <c r="B32" s="147" t="s">
        <v>119</v>
      </c>
      <c r="C32" s="148"/>
      <c r="D32" s="148"/>
      <c r="E32" s="148"/>
      <c r="F32" s="148"/>
      <c r="G32" s="148"/>
      <c r="H32" s="149"/>
    </row>
    <row r="33" spans="2:19" x14ac:dyDescent="0.25">
      <c r="B33" s="205"/>
      <c r="C33" s="151"/>
      <c r="D33" s="151"/>
      <c r="E33" s="151"/>
      <c r="F33" s="151"/>
      <c r="G33" s="151"/>
      <c r="H33" s="152"/>
    </row>
    <row r="34" spans="2:19" x14ac:dyDescent="0.25">
      <c r="B34" s="150"/>
      <c r="C34" s="151"/>
      <c r="D34" s="151"/>
      <c r="E34" s="151"/>
      <c r="F34" s="151"/>
      <c r="G34" s="151"/>
      <c r="H34" s="152"/>
    </row>
    <row r="35" spans="2:19" ht="15.75" thickBot="1" x14ac:dyDescent="0.3">
      <c r="B35" s="153"/>
      <c r="C35" s="154"/>
      <c r="D35" s="154"/>
      <c r="E35" s="154"/>
      <c r="F35" s="154"/>
      <c r="G35" s="154"/>
      <c r="H35" s="155"/>
    </row>
    <row r="36" spans="2:19" x14ac:dyDescent="0.25">
      <c r="B36" s="156" t="s">
        <v>120</v>
      </c>
      <c r="C36" s="157"/>
      <c r="D36" s="157"/>
      <c r="E36" s="157"/>
      <c r="F36" s="157"/>
      <c r="G36" s="157"/>
      <c r="H36" s="158"/>
    </row>
    <row r="37" spans="2:19" x14ac:dyDescent="0.25">
      <c r="B37" s="150"/>
      <c r="C37" s="151"/>
      <c r="D37" s="151"/>
      <c r="E37" s="151"/>
      <c r="F37" s="151"/>
      <c r="G37" s="151"/>
      <c r="H37" s="152"/>
    </row>
    <row r="38" spans="2:19" x14ac:dyDescent="0.25">
      <c r="B38" s="150"/>
      <c r="C38" s="151"/>
      <c r="D38" s="151"/>
      <c r="E38" s="151"/>
      <c r="F38" s="151"/>
      <c r="G38" s="151"/>
      <c r="H38" s="152"/>
      <c r="S38" s="1" t="s">
        <v>184</v>
      </c>
    </row>
    <row r="39" spans="2:19" ht="15.75" thickBot="1" x14ac:dyDescent="0.3">
      <c r="B39" s="153"/>
      <c r="C39" s="154"/>
      <c r="D39" s="154"/>
      <c r="E39" s="154"/>
      <c r="F39" s="154"/>
      <c r="G39" s="154"/>
      <c r="H39" s="155"/>
    </row>
  </sheetData>
  <mergeCells count="27">
    <mergeCell ref="C10:E10"/>
    <mergeCell ref="C11:E11"/>
    <mergeCell ref="C6:E6"/>
    <mergeCell ref="F6:H6"/>
    <mergeCell ref="C7:E7"/>
    <mergeCell ref="C8:E8"/>
    <mergeCell ref="C9:E9"/>
    <mergeCell ref="F7:G7"/>
    <mergeCell ref="F8:G8"/>
    <mergeCell ref="F9:H9"/>
    <mergeCell ref="F10:H10"/>
    <mergeCell ref="F11:H11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  <mergeCell ref="F13:G13"/>
    <mergeCell ref="F14:G14"/>
    <mergeCell ref="F15:G15"/>
    <mergeCell ref="F16:G16"/>
  </mergeCell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zoomScale="80" zoomScaleNormal="80" workbookViewId="0">
      <selection activeCell="C47" sqref="C47"/>
    </sheetView>
  </sheetViews>
  <sheetFormatPr defaultRowHeight="15" x14ac:dyDescent="0.25"/>
  <cols>
    <col min="1" max="1" width="9.140625" style="135"/>
    <col min="2" max="2" width="20.5703125" customWidth="1"/>
    <col min="3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0" ht="15.75" thickBot="1" x14ac:dyDescent="0.3"/>
    <row r="2" spans="1:20" ht="19.5" thickBot="1" x14ac:dyDescent="0.35">
      <c r="B2" s="336" t="s">
        <v>182</v>
      </c>
      <c r="C2" s="337"/>
      <c r="D2" s="337"/>
      <c r="E2" s="337"/>
      <c r="F2" s="337"/>
      <c r="G2" s="337"/>
      <c r="H2" s="338"/>
      <c r="J2" s="1" t="s">
        <v>0</v>
      </c>
      <c r="T2" s="1" t="s">
        <v>183</v>
      </c>
    </row>
    <row r="3" spans="1:20" ht="15.75" thickBot="1" x14ac:dyDescent="0.3"/>
    <row r="4" spans="1:20" x14ac:dyDescent="0.25">
      <c r="B4" s="25" t="s">
        <v>19</v>
      </c>
      <c r="C4" s="339" t="s">
        <v>123</v>
      </c>
      <c r="D4" s="340"/>
      <c r="E4" s="340"/>
      <c r="F4" s="341" t="s">
        <v>18</v>
      </c>
      <c r="G4" s="342"/>
      <c r="H4" s="125">
        <v>51.7</v>
      </c>
    </row>
    <row r="5" spans="1:20" ht="15.75" thickBot="1" x14ac:dyDescent="0.3">
      <c r="B5" s="24" t="s">
        <v>17</v>
      </c>
      <c r="C5" s="343" t="s">
        <v>121</v>
      </c>
      <c r="D5" s="344"/>
      <c r="E5" s="344"/>
      <c r="F5" s="345" t="s">
        <v>16</v>
      </c>
      <c r="G5" s="346"/>
      <c r="H5" s="126">
        <v>51.2</v>
      </c>
    </row>
    <row r="6" spans="1:20" ht="15.75" thickBot="1" x14ac:dyDescent="0.3">
      <c r="B6" s="23" t="s">
        <v>15</v>
      </c>
      <c r="C6" s="347" t="s">
        <v>14</v>
      </c>
      <c r="D6" s="348"/>
      <c r="E6" s="349"/>
      <c r="F6" s="350" t="s">
        <v>13</v>
      </c>
      <c r="G6" s="351"/>
      <c r="H6" s="352"/>
    </row>
    <row r="7" spans="1:20" x14ac:dyDescent="0.25">
      <c r="B7" s="12" t="s">
        <v>4</v>
      </c>
      <c r="C7" s="353">
        <v>51.7</v>
      </c>
      <c r="D7" s="357"/>
      <c r="E7" s="358"/>
      <c r="F7" s="353">
        <v>44.3</v>
      </c>
      <c r="G7" s="354"/>
      <c r="H7" s="20">
        <v>6.9</v>
      </c>
    </row>
    <row r="8" spans="1:20" ht="15" customHeight="1" thickBot="1" x14ac:dyDescent="0.3">
      <c r="B8" s="8" t="s">
        <v>12</v>
      </c>
      <c r="C8" s="355" t="s">
        <v>10</v>
      </c>
      <c r="D8" s="359"/>
      <c r="E8" s="363"/>
      <c r="F8" s="355" t="s">
        <v>10</v>
      </c>
      <c r="G8" s="356"/>
      <c r="H8" s="4" t="s">
        <v>11</v>
      </c>
    </row>
    <row r="9" spans="1:20" x14ac:dyDescent="0.25">
      <c r="B9" s="12" t="s">
        <v>4</v>
      </c>
      <c r="C9" s="353">
        <v>51.7</v>
      </c>
      <c r="D9" s="357"/>
      <c r="E9" s="358"/>
      <c r="F9" s="353">
        <v>51.2</v>
      </c>
      <c r="G9" s="357"/>
      <c r="H9" s="364"/>
    </row>
    <row r="10" spans="1:20" ht="15.75" thickBot="1" x14ac:dyDescent="0.3">
      <c r="B10" s="8" t="s">
        <v>9</v>
      </c>
      <c r="C10" s="355" t="s">
        <v>124</v>
      </c>
      <c r="D10" s="359"/>
      <c r="E10" s="363"/>
      <c r="F10" s="355" t="s">
        <v>124</v>
      </c>
      <c r="G10" s="359"/>
      <c r="H10" s="360"/>
    </row>
    <row r="11" spans="1:20" x14ac:dyDescent="0.25">
      <c r="B11" s="12" t="s">
        <v>4</v>
      </c>
      <c r="C11" s="353">
        <v>51.7</v>
      </c>
      <c r="D11" s="357"/>
      <c r="E11" s="358"/>
      <c r="F11" s="353">
        <v>51.2</v>
      </c>
      <c r="G11" s="357"/>
      <c r="H11" s="364"/>
    </row>
    <row r="12" spans="1:20" ht="15.75" thickBot="1" x14ac:dyDescent="0.3">
      <c r="B12" s="16" t="s">
        <v>8</v>
      </c>
      <c r="C12" s="355" t="s">
        <v>7</v>
      </c>
      <c r="D12" s="359"/>
      <c r="E12" s="363"/>
      <c r="F12" s="355" t="s">
        <v>7</v>
      </c>
      <c r="G12" s="359"/>
      <c r="H12" s="360"/>
    </row>
    <row r="13" spans="1:20" x14ac:dyDescent="0.25">
      <c r="B13" s="12" t="s">
        <v>4</v>
      </c>
      <c r="C13" s="22">
        <v>35.299999999999997</v>
      </c>
      <c r="D13" s="131">
        <v>15.2</v>
      </c>
      <c r="E13" s="21">
        <v>1.1000000000000001</v>
      </c>
      <c r="F13" s="22">
        <v>27.3</v>
      </c>
      <c r="G13" s="21">
        <v>22</v>
      </c>
      <c r="H13" s="130">
        <v>1.7</v>
      </c>
    </row>
    <row r="14" spans="1:20" x14ac:dyDescent="0.25">
      <c r="B14" s="8" t="s">
        <v>6</v>
      </c>
      <c r="C14" s="7">
        <v>153</v>
      </c>
      <c r="D14" s="128">
        <v>188</v>
      </c>
      <c r="E14" s="5">
        <v>193</v>
      </c>
      <c r="F14" s="7">
        <v>163</v>
      </c>
      <c r="G14" s="5">
        <v>123</v>
      </c>
      <c r="H14" s="4">
        <v>173</v>
      </c>
    </row>
    <row r="15" spans="1:20" s="2" customFormat="1" x14ac:dyDescent="0.25">
      <c r="A15" s="136"/>
      <c r="B15" s="66" t="s">
        <v>21</v>
      </c>
      <c r="C15" s="59" t="s">
        <v>83</v>
      </c>
      <c r="D15" s="132" t="s">
        <v>71</v>
      </c>
      <c r="E15" s="56" t="s">
        <v>71</v>
      </c>
      <c r="F15" s="59" t="s">
        <v>74</v>
      </c>
      <c r="G15" s="61" t="s">
        <v>246</v>
      </c>
      <c r="H15" s="58" t="s">
        <v>83</v>
      </c>
      <c r="J15"/>
      <c r="K15"/>
      <c r="L15" s="75"/>
    </row>
    <row r="16" spans="1:20" ht="15.75" thickBot="1" x14ac:dyDescent="0.3">
      <c r="B16" s="16" t="s">
        <v>5</v>
      </c>
      <c r="C16" s="15">
        <v>23.2</v>
      </c>
      <c r="D16" s="129">
        <v>28.5</v>
      </c>
      <c r="E16" s="14">
        <v>29.8</v>
      </c>
      <c r="F16" s="15">
        <v>28.1</v>
      </c>
      <c r="G16" s="14">
        <v>24.9</v>
      </c>
      <c r="H16" s="13">
        <v>19.100000000000001</v>
      </c>
      <c r="J16" s="99"/>
      <c r="K16" s="99"/>
    </row>
    <row r="17" spans="1:8" x14ac:dyDescent="0.25">
      <c r="B17" s="12" t="s">
        <v>4</v>
      </c>
      <c r="C17" s="11">
        <v>25.2</v>
      </c>
      <c r="D17" s="10">
        <v>11.6</v>
      </c>
      <c r="E17" s="10">
        <v>9.8000000000000007</v>
      </c>
      <c r="F17" s="11">
        <v>21.2</v>
      </c>
      <c r="G17" s="10">
        <v>14.3</v>
      </c>
      <c r="H17" s="9">
        <v>7.7</v>
      </c>
    </row>
    <row r="18" spans="1:8" s="2" customFormat="1" x14ac:dyDescent="0.25">
      <c r="A18" s="136"/>
      <c r="B18" s="73" t="s">
        <v>3</v>
      </c>
      <c r="C18" s="54">
        <v>10</v>
      </c>
      <c r="D18" s="56">
        <v>11</v>
      </c>
      <c r="E18" s="61">
        <v>7</v>
      </c>
      <c r="F18" s="54">
        <v>9</v>
      </c>
      <c r="G18" s="56">
        <v>13</v>
      </c>
      <c r="H18" s="100">
        <v>10</v>
      </c>
    </row>
    <row r="19" spans="1:8" x14ac:dyDescent="0.25">
      <c r="B19" s="6" t="s">
        <v>2</v>
      </c>
      <c r="C19" s="326" t="s">
        <v>22</v>
      </c>
      <c r="D19" s="327"/>
      <c r="E19" s="328"/>
      <c r="F19" s="329" t="s">
        <v>248</v>
      </c>
      <c r="G19" s="330"/>
      <c r="H19" s="331"/>
    </row>
    <row r="20" spans="1:8" s="2" customFormat="1" ht="15.75" thickBot="1" x14ac:dyDescent="0.3">
      <c r="A20" s="136"/>
      <c r="B20" s="3" t="s">
        <v>1</v>
      </c>
      <c r="C20" s="332" t="s">
        <v>22</v>
      </c>
      <c r="D20" s="333"/>
      <c r="E20" s="334"/>
      <c r="F20" s="332" t="s">
        <v>22</v>
      </c>
      <c r="G20" s="333"/>
      <c r="H20" s="335"/>
    </row>
    <row r="21" spans="1:8" x14ac:dyDescent="0.25">
      <c r="B21" s="137" t="s">
        <v>118</v>
      </c>
      <c r="C21" s="138"/>
      <c r="D21" s="138"/>
      <c r="E21" s="138"/>
      <c r="F21" s="138"/>
      <c r="G21" s="138"/>
      <c r="H21" s="139"/>
    </row>
    <row r="22" spans="1:8" x14ac:dyDescent="0.25">
      <c r="B22" s="140" t="s">
        <v>175</v>
      </c>
      <c r="C22" s="141" t="s">
        <v>167</v>
      </c>
      <c r="D22" s="141"/>
      <c r="E22" s="141"/>
      <c r="F22" s="141"/>
      <c r="G22" s="141"/>
      <c r="H22" s="142"/>
    </row>
    <row r="23" spans="1:8" x14ac:dyDescent="0.25">
      <c r="B23" s="140" t="s">
        <v>176</v>
      </c>
      <c r="C23" s="141" t="s">
        <v>249</v>
      </c>
      <c r="D23" s="141"/>
      <c r="E23" s="141"/>
      <c r="F23" s="141"/>
      <c r="G23" s="141"/>
      <c r="H23" s="142"/>
    </row>
    <row r="24" spans="1:8" x14ac:dyDescent="0.25">
      <c r="B24" s="140" t="s">
        <v>177</v>
      </c>
      <c r="C24" s="141" t="s">
        <v>250</v>
      </c>
      <c r="D24" s="141"/>
      <c r="E24" s="141"/>
      <c r="F24" s="141"/>
      <c r="G24" s="141"/>
      <c r="H24" s="142"/>
    </row>
    <row r="25" spans="1:8" x14ac:dyDescent="0.25">
      <c r="B25" s="140"/>
      <c r="C25" s="141" t="s">
        <v>247</v>
      </c>
      <c r="D25" s="141"/>
      <c r="E25" s="141"/>
      <c r="F25" s="141"/>
      <c r="G25" s="141"/>
      <c r="H25" s="142"/>
    </row>
    <row r="26" spans="1:8" x14ac:dyDescent="0.25">
      <c r="B26" s="143" t="s">
        <v>178</v>
      </c>
      <c r="C26" s="141" t="s">
        <v>251</v>
      </c>
      <c r="D26" s="141"/>
      <c r="E26" s="141"/>
      <c r="F26" s="141"/>
      <c r="G26" s="141"/>
      <c r="H26" s="142"/>
    </row>
    <row r="27" spans="1:8" ht="15.75" thickBot="1" x14ac:dyDescent="0.3">
      <c r="B27" s="144" t="s">
        <v>179</v>
      </c>
      <c r="C27" s="145"/>
      <c r="D27" s="145"/>
      <c r="E27" s="145"/>
      <c r="F27" s="145"/>
      <c r="G27" s="145"/>
      <c r="H27" s="146"/>
    </row>
    <row r="30" spans="1:8" ht="15.75" thickBot="1" x14ac:dyDescent="0.3"/>
    <row r="31" spans="1:8" x14ac:dyDescent="0.25">
      <c r="B31" s="147" t="s">
        <v>119</v>
      </c>
      <c r="C31" s="148"/>
      <c r="D31" s="148"/>
      <c r="E31" s="148"/>
      <c r="F31" s="148"/>
      <c r="G31" s="148"/>
      <c r="H31" s="149"/>
    </row>
    <row r="32" spans="1:8" x14ac:dyDescent="0.25">
      <c r="B32" s="205"/>
      <c r="C32" s="151"/>
      <c r="D32" s="151"/>
      <c r="E32" s="151"/>
      <c r="F32" s="151"/>
      <c r="G32" s="151"/>
      <c r="H32" s="152"/>
    </row>
    <row r="33" spans="2:20" x14ac:dyDescent="0.25">
      <c r="B33" s="150"/>
      <c r="C33" s="151"/>
      <c r="D33" s="151"/>
      <c r="E33" s="151"/>
      <c r="F33" s="151"/>
      <c r="G33" s="151"/>
      <c r="H33" s="152"/>
    </row>
    <row r="34" spans="2:20" ht="15.75" thickBot="1" x14ac:dyDescent="0.3">
      <c r="B34" s="153"/>
      <c r="C34" s="154"/>
      <c r="D34" s="154"/>
      <c r="E34" s="154"/>
      <c r="F34" s="154"/>
      <c r="G34" s="154"/>
      <c r="H34" s="155"/>
      <c r="T34" s="1" t="s">
        <v>184</v>
      </c>
    </row>
    <row r="35" spans="2:20" x14ac:dyDescent="0.25">
      <c r="B35" s="156" t="s">
        <v>120</v>
      </c>
      <c r="C35" s="157"/>
      <c r="D35" s="157"/>
      <c r="E35" s="157"/>
      <c r="F35" s="157"/>
      <c r="G35" s="157"/>
      <c r="H35" s="158"/>
    </row>
    <row r="36" spans="2:20" x14ac:dyDescent="0.25">
      <c r="B36" s="150"/>
      <c r="C36" s="151"/>
      <c r="D36" s="151"/>
      <c r="E36" s="151"/>
      <c r="F36" s="151"/>
      <c r="G36" s="151"/>
      <c r="H36" s="152"/>
    </row>
    <row r="37" spans="2:20" x14ac:dyDescent="0.25">
      <c r="B37" s="150"/>
      <c r="C37" s="151"/>
      <c r="D37" s="151"/>
      <c r="E37" s="151"/>
      <c r="F37" s="151"/>
      <c r="G37" s="151"/>
      <c r="H37" s="152"/>
    </row>
    <row r="38" spans="2:20" ht="15.75" thickBot="1" x14ac:dyDescent="0.3">
      <c r="B38" s="153"/>
      <c r="C38" s="154"/>
      <c r="D38" s="154"/>
      <c r="E38" s="154"/>
      <c r="F38" s="154"/>
      <c r="G38" s="154"/>
      <c r="H38" s="155"/>
    </row>
  </sheetData>
  <mergeCells count="23">
    <mergeCell ref="C10:E10"/>
    <mergeCell ref="C11:E11"/>
    <mergeCell ref="C6:E6"/>
    <mergeCell ref="F6:H6"/>
    <mergeCell ref="C7:E7"/>
    <mergeCell ref="C8:E8"/>
    <mergeCell ref="C9:E9"/>
    <mergeCell ref="F7:G7"/>
    <mergeCell ref="F8:G8"/>
    <mergeCell ref="F9:H9"/>
    <mergeCell ref="F10:H10"/>
    <mergeCell ref="F11:H11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92" t="s">
        <v>45</v>
      </c>
      <c r="C2" s="393"/>
      <c r="D2" s="393"/>
      <c r="E2" s="393"/>
      <c r="F2" s="393"/>
      <c r="G2" s="393"/>
      <c r="H2" s="393"/>
      <c r="I2" s="394"/>
    </row>
    <row r="3" spans="2:12" ht="15.75" thickBot="1" x14ac:dyDescent="0.3"/>
    <row r="4" spans="2:12" x14ac:dyDescent="0.25">
      <c r="B4" s="25" t="s">
        <v>19</v>
      </c>
      <c r="C4" s="339">
        <v>1156</v>
      </c>
      <c r="D4" s="340"/>
      <c r="E4" s="340"/>
      <c r="F4" s="340"/>
      <c r="G4" s="341" t="s">
        <v>18</v>
      </c>
      <c r="H4" s="342"/>
      <c r="I4" s="26">
        <v>39.9</v>
      </c>
      <c r="L4" s="1"/>
    </row>
    <row r="5" spans="2:12" ht="15.75" thickBot="1" x14ac:dyDescent="0.3">
      <c r="B5" s="24" t="s">
        <v>17</v>
      </c>
      <c r="C5" s="343" t="s">
        <v>32</v>
      </c>
      <c r="D5" s="344"/>
      <c r="E5" s="344"/>
      <c r="F5" s="344"/>
      <c r="G5" s="345" t="s">
        <v>16</v>
      </c>
      <c r="H5" s="346"/>
      <c r="I5" s="27" t="s">
        <v>22</v>
      </c>
    </row>
    <row r="6" spans="2:12" ht="15.75" thickBot="1" x14ac:dyDescent="0.3">
      <c r="B6" s="23" t="s">
        <v>15</v>
      </c>
      <c r="C6" s="347" t="s">
        <v>14</v>
      </c>
      <c r="D6" s="348"/>
      <c r="E6" s="348"/>
      <c r="F6" s="349"/>
      <c r="G6" s="347" t="s">
        <v>13</v>
      </c>
      <c r="H6" s="348"/>
      <c r="I6" s="395"/>
    </row>
    <row r="7" spans="2:12" x14ac:dyDescent="0.25">
      <c r="B7" s="12" t="s">
        <v>4</v>
      </c>
      <c r="C7" s="49">
        <v>18.5</v>
      </c>
      <c r="D7" s="50">
        <v>16.2</v>
      </c>
      <c r="E7" s="51">
        <v>2</v>
      </c>
      <c r="F7" s="52">
        <v>3.2</v>
      </c>
      <c r="G7" s="49"/>
      <c r="H7" s="51"/>
      <c r="I7" s="53"/>
    </row>
    <row r="8" spans="2:12" ht="15" customHeight="1" x14ac:dyDescent="0.25">
      <c r="B8" s="8" t="s">
        <v>12</v>
      </c>
      <c r="C8" s="54" t="s">
        <v>11</v>
      </c>
      <c r="D8" s="55" t="s">
        <v>11</v>
      </c>
      <c r="E8" s="56" t="s">
        <v>10</v>
      </c>
      <c r="F8" s="57" t="s">
        <v>10</v>
      </c>
      <c r="G8" s="54"/>
      <c r="H8" s="56"/>
      <c r="I8" s="58"/>
    </row>
    <row r="9" spans="2:12" x14ac:dyDescent="0.25">
      <c r="B9" s="8" t="s">
        <v>9</v>
      </c>
      <c r="C9" s="54" t="s">
        <v>34</v>
      </c>
      <c r="D9" s="55" t="s">
        <v>33</v>
      </c>
      <c r="E9" s="56" t="s">
        <v>34</v>
      </c>
      <c r="F9" s="57" t="s">
        <v>33</v>
      </c>
      <c r="G9" s="54"/>
      <c r="H9" s="56"/>
      <c r="I9" s="58"/>
    </row>
    <row r="10" spans="2:12" ht="15.75" thickBot="1" x14ac:dyDescent="0.3">
      <c r="B10" s="16" t="s">
        <v>8</v>
      </c>
      <c r="C10" s="369" t="s">
        <v>7</v>
      </c>
      <c r="D10" s="396"/>
      <c r="E10" s="396"/>
      <c r="F10" s="397"/>
      <c r="G10" s="45"/>
      <c r="H10" s="47"/>
      <c r="I10" s="48"/>
    </row>
    <row r="11" spans="2:12" x14ac:dyDescent="0.25">
      <c r="B11" s="12" t="s">
        <v>4</v>
      </c>
      <c r="C11" s="49">
        <v>21.8</v>
      </c>
      <c r="D11" s="50">
        <v>8.3000000000000007</v>
      </c>
      <c r="E11" s="51">
        <v>6.2</v>
      </c>
      <c r="F11" s="51">
        <v>3.6</v>
      </c>
      <c r="G11" s="49"/>
      <c r="H11" s="51"/>
      <c r="I11" s="53"/>
    </row>
    <row r="12" spans="2:12" x14ac:dyDescent="0.25">
      <c r="B12" s="8" t="s">
        <v>6</v>
      </c>
      <c r="C12" s="54" t="s">
        <v>35</v>
      </c>
      <c r="D12" s="55">
        <v>118</v>
      </c>
      <c r="E12" s="56">
        <v>127</v>
      </c>
      <c r="F12" s="56">
        <v>157</v>
      </c>
      <c r="G12" s="54"/>
      <c r="H12" s="56"/>
      <c r="I12" s="58"/>
    </row>
    <row r="13" spans="2:12" ht="45" x14ac:dyDescent="0.25">
      <c r="B13" s="66" t="s">
        <v>21</v>
      </c>
      <c r="C13" s="59" t="s">
        <v>40</v>
      </c>
      <c r="D13" s="60" t="s">
        <v>38</v>
      </c>
      <c r="E13" s="61" t="s">
        <v>37</v>
      </c>
      <c r="F13" s="56" t="s">
        <v>36</v>
      </c>
      <c r="G13" s="59"/>
      <c r="H13" s="61"/>
      <c r="I13" s="58"/>
    </row>
    <row r="14" spans="2:12" ht="30.75" thickBot="1" x14ac:dyDescent="0.3">
      <c r="B14" s="16" t="s">
        <v>5</v>
      </c>
      <c r="C14" s="68" t="s">
        <v>41</v>
      </c>
      <c r="D14" s="46">
        <v>24.3</v>
      </c>
      <c r="E14" s="67" t="s">
        <v>39</v>
      </c>
      <c r="F14" s="47">
        <v>32.6</v>
      </c>
      <c r="G14" s="45"/>
      <c r="H14" s="47"/>
      <c r="I14" s="48"/>
    </row>
    <row r="15" spans="2:12" x14ac:dyDescent="0.25">
      <c r="B15" s="12" t="s">
        <v>4</v>
      </c>
      <c r="C15" s="62">
        <v>19.600000000000001</v>
      </c>
      <c r="D15" s="63">
        <v>6.8</v>
      </c>
      <c r="E15" s="64">
        <v>4.8</v>
      </c>
      <c r="F15" s="64">
        <v>8.6999999999999993</v>
      </c>
      <c r="G15" s="62"/>
      <c r="H15" s="64"/>
      <c r="I15" s="65"/>
    </row>
    <row r="16" spans="2:12" ht="45" x14ac:dyDescent="0.25">
      <c r="B16" s="73" t="s">
        <v>3</v>
      </c>
      <c r="C16" s="54">
        <v>13</v>
      </c>
      <c r="D16" s="55">
        <v>6</v>
      </c>
      <c r="E16" s="56">
        <v>8</v>
      </c>
      <c r="F16" s="61" t="s">
        <v>42</v>
      </c>
      <c r="G16" s="54"/>
      <c r="H16" s="56"/>
      <c r="I16" s="58"/>
    </row>
    <row r="17" spans="2:9" x14ac:dyDescent="0.25">
      <c r="B17" s="6" t="s">
        <v>2</v>
      </c>
      <c r="C17" s="326" t="s">
        <v>43</v>
      </c>
      <c r="D17" s="327"/>
      <c r="E17" s="327"/>
      <c r="F17" s="328"/>
      <c r="G17" s="326"/>
      <c r="H17" s="327"/>
      <c r="I17" s="331"/>
    </row>
    <row r="18" spans="2:9" s="2" customFormat="1" ht="30" customHeight="1" thickBot="1" x14ac:dyDescent="0.3">
      <c r="B18" s="3" t="s">
        <v>1</v>
      </c>
      <c r="C18" s="332" t="s">
        <v>44</v>
      </c>
      <c r="D18" s="333"/>
      <c r="E18" s="333"/>
      <c r="F18" s="334"/>
      <c r="G18" s="332"/>
      <c r="H18" s="333"/>
      <c r="I18" s="335"/>
    </row>
    <row r="19" spans="2:9" x14ac:dyDescent="0.25">
      <c r="B19" s="376"/>
      <c r="C19" s="377"/>
      <c r="D19" s="377"/>
      <c r="E19" s="377"/>
      <c r="F19" s="377"/>
      <c r="G19" s="377"/>
      <c r="H19" s="377"/>
      <c r="I19" s="378"/>
    </row>
    <row r="20" spans="2:9" ht="15.75" thickBot="1" x14ac:dyDescent="0.3">
      <c r="B20" s="379"/>
      <c r="C20" s="380"/>
      <c r="D20" s="380"/>
      <c r="E20" s="380"/>
      <c r="F20" s="380"/>
      <c r="G20" s="380"/>
      <c r="H20" s="380"/>
      <c r="I20" s="381"/>
    </row>
    <row r="21" spans="2:9" x14ac:dyDescent="0.25">
      <c r="B21" s="30"/>
      <c r="C21" s="30"/>
      <c r="D21" s="30"/>
      <c r="E21" s="30"/>
      <c r="F21" s="30"/>
      <c r="G21" s="30"/>
      <c r="H21" s="30"/>
      <c r="I21" s="30"/>
    </row>
    <row r="22" spans="2:9" ht="15.75" thickBot="1" x14ac:dyDescent="0.3"/>
    <row r="23" spans="2:9" x14ac:dyDescent="0.25">
      <c r="B23" s="382" t="s">
        <v>61</v>
      </c>
      <c r="C23" s="383"/>
      <c r="D23" s="383"/>
      <c r="E23" s="383"/>
      <c r="F23" s="383"/>
      <c r="G23" s="383"/>
      <c r="H23" s="383"/>
      <c r="I23" s="384"/>
    </row>
    <row r="24" spans="2:9" x14ac:dyDescent="0.25">
      <c r="B24" s="385"/>
      <c r="C24" s="386"/>
      <c r="D24" s="386"/>
      <c r="E24" s="386"/>
      <c r="F24" s="386"/>
      <c r="G24" s="386"/>
      <c r="H24" s="386"/>
      <c r="I24" s="387"/>
    </row>
    <row r="25" spans="2:9" ht="15.75" thickBot="1" x14ac:dyDescent="0.3">
      <c r="B25" s="388"/>
      <c r="C25" s="389"/>
      <c r="D25" s="389"/>
      <c r="E25" s="389"/>
      <c r="F25" s="389"/>
      <c r="G25" s="389"/>
      <c r="H25" s="389"/>
      <c r="I25" s="390"/>
    </row>
    <row r="26" spans="2:9" x14ac:dyDescent="0.25">
      <c r="B26" s="391" t="s">
        <v>26</v>
      </c>
      <c r="C26" s="383"/>
      <c r="D26" s="383"/>
      <c r="E26" s="383"/>
      <c r="F26" s="383"/>
      <c r="G26" s="383"/>
      <c r="H26" s="383"/>
      <c r="I26" s="384"/>
    </row>
    <row r="27" spans="2:9" x14ac:dyDescent="0.25">
      <c r="B27" s="385"/>
      <c r="C27" s="386"/>
      <c r="D27" s="386"/>
      <c r="E27" s="386"/>
      <c r="F27" s="386"/>
      <c r="G27" s="386"/>
      <c r="H27" s="386"/>
      <c r="I27" s="387"/>
    </row>
    <row r="28" spans="2:9" ht="15.75" thickBot="1" x14ac:dyDescent="0.3">
      <c r="B28" s="388"/>
      <c r="C28" s="389"/>
      <c r="D28" s="389"/>
      <c r="E28" s="389"/>
      <c r="F28" s="389"/>
      <c r="G28" s="389"/>
      <c r="H28" s="389"/>
      <c r="I28" s="390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421" t="s">
        <v>81</v>
      </c>
      <c r="C2" s="422"/>
      <c r="D2" s="422"/>
      <c r="E2" s="422"/>
      <c r="F2" s="422"/>
      <c r="G2" s="423"/>
      <c r="J2" s="1" t="s">
        <v>0</v>
      </c>
    </row>
    <row r="3" spans="2:10" ht="15.75" thickBot="1" x14ac:dyDescent="0.3"/>
    <row r="4" spans="2:10" x14ac:dyDescent="0.25">
      <c r="B4" s="25" t="s">
        <v>19</v>
      </c>
      <c r="C4" s="339">
        <v>1307</v>
      </c>
      <c r="D4" s="340"/>
      <c r="E4" s="340"/>
      <c r="F4" s="97" t="s">
        <v>18</v>
      </c>
      <c r="G4" s="112">
        <v>16</v>
      </c>
    </row>
    <row r="5" spans="2:10" ht="15.75" thickBot="1" x14ac:dyDescent="0.3">
      <c r="B5" s="24" t="s">
        <v>17</v>
      </c>
      <c r="C5" s="343" t="s">
        <v>32</v>
      </c>
      <c r="D5" s="344"/>
      <c r="E5" s="344"/>
      <c r="F5" s="98" t="s">
        <v>16</v>
      </c>
      <c r="G5" s="113">
        <v>17.3</v>
      </c>
    </row>
    <row r="6" spans="2:10" ht="15.75" thickBot="1" x14ac:dyDescent="0.3">
      <c r="B6" s="23" t="s">
        <v>15</v>
      </c>
      <c r="C6" s="347" t="s">
        <v>14</v>
      </c>
      <c r="D6" s="348"/>
      <c r="E6" s="349"/>
      <c r="F6" s="347" t="s">
        <v>13</v>
      </c>
      <c r="G6" s="395"/>
    </row>
    <row r="7" spans="2:10" x14ac:dyDescent="0.25">
      <c r="B7" s="12" t="s">
        <v>4</v>
      </c>
      <c r="C7" s="353">
        <v>16</v>
      </c>
      <c r="D7" s="357"/>
      <c r="E7" s="358"/>
      <c r="F7" s="353">
        <v>17.3</v>
      </c>
      <c r="G7" s="364"/>
    </row>
    <row r="8" spans="2:10" ht="15" customHeight="1" x14ac:dyDescent="0.25">
      <c r="B8" s="8" t="s">
        <v>12</v>
      </c>
      <c r="C8" s="326" t="s">
        <v>10</v>
      </c>
      <c r="D8" s="327"/>
      <c r="E8" s="399"/>
      <c r="F8" s="326" t="s">
        <v>10</v>
      </c>
      <c r="G8" s="331"/>
    </row>
    <row r="9" spans="2:10" x14ac:dyDescent="0.25">
      <c r="B9" s="8" t="s">
        <v>9</v>
      </c>
      <c r="C9" s="326" t="s">
        <v>67</v>
      </c>
      <c r="D9" s="327"/>
      <c r="E9" s="399"/>
      <c r="F9" s="326" t="s">
        <v>67</v>
      </c>
      <c r="G9" s="331"/>
    </row>
    <row r="10" spans="2:10" ht="15.75" thickBot="1" x14ac:dyDescent="0.3">
      <c r="B10" s="16" t="s">
        <v>8</v>
      </c>
      <c r="C10" s="369" t="s">
        <v>7</v>
      </c>
      <c r="D10" s="396"/>
      <c r="E10" s="397"/>
      <c r="F10" s="369" t="s">
        <v>7</v>
      </c>
      <c r="G10" s="398"/>
    </row>
    <row r="11" spans="2:10" x14ac:dyDescent="0.25">
      <c r="B11" s="12" t="s">
        <v>4</v>
      </c>
      <c r="C11" s="353">
        <v>10.199999999999999</v>
      </c>
      <c r="D11" s="354"/>
      <c r="E11" s="21">
        <v>5.8</v>
      </c>
      <c r="F11" s="353">
        <v>17.3</v>
      </c>
      <c r="G11" s="364"/>
    </row>
    <row r="12" spans="2:10" x14ac:dyDescent="0.25">
      <c r="B12" s="8" t="s">
        <v>6</v>
      </c>
      <c r="C12" s="326">
        <v>199</v>
      </c>
      <c r="D12" s="328"/>
      <c r="E12" s="5">
        <v>239</v>
      </c>
      <c r="F12" s="326">
        <v>210</v>
      </c>
      <c r="G12" s="331"/>
    </row>
    <row r="13" spans="2:10" x14ac:dyDescent="0.25">
      <c r="B13" s="19" t="s">
        <v>21</v>
      </c>
      <c r="C13" s="400" t="s">
        <v>68</v>
      </c>
      <c r="D13" s="401"/>
      <c r="E13" s="402"/>
      <c r="F13" s="326" t="s">
        <v>68</v>
      </c>
      <c r="G13" s="331"/>
    </row>
    <row r="14" spans="2:10" ht="15.75" thickBot="1" x14ac:dyDescent="0.3">
      <c r="B14" s="16" t="s">
        <v>5</v>
      </c>
      <c r="C14" s="355">
        <v>26.6</v>
      </c>
      <c r="D14" s="356"/>
      <c r="E14" s="14">
        <v>23.3</v>
      </c>
      <c r="F14" s="369">
        <v>24.5</v>
      </c>
      <c r="G14" s="398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353">
        <v>17.3</v>
      </c>
      <c r="G15" s="364"/>
    </row>
    <row r="16" spans="2:10" s="2" customFormat="1" ht="30" x14ac:dyDescent="0.25">
      <c r="B16" s="73" t="s">
        <v>3</v>
      </c>
      <c r="C16" s="54">
        <v>13</v>
      </c>
      <c r="D16" s="56">
        <v>12</v>
      </c>
      <c r="E16" s="61" t="s">
        <v>69</v>
      </c>
      <c r="F16" s="361">
        <v>12</v>
      </c>
      <c r="G16" s="420"/>
    </row>
    <row r="17" spans="2:7" x14ac:dyDescent="0.25">
      <c r="B17" s="6" t="s">
        <v>2</v>
      </c>
      <c r="C17" s="326" t="s">
        <v>70</v>
      </c>
      <c r="D17" s="327"/>
      <c r="E17" s="328"/>
      <c r="F17" s="326" t="s">
        <v>82</v>
      </c>
      <c r="G17" s="331"/>
    </row>
    <row r="18" spans="2:7" s="2" customFormat="1" ht="30" customHeight="1" thickBot="1" x14ac:dyDescent="0.3">
      <c r="B18" s="3" t="s">
        <v>1</v>
      </c>
      <c r="C18" s="332" t="s">
        <v>22</v>
      </c>
      <c r="D18" s="333"/>
      <c r="E18" s="334"/>
      <c r="F18" s="332" t="s">
        <v>22</v>
      </c>
      <c r="G18" s="335"/>
    </row>
    <row r="19" spans="2:7" x14ac:dyDescent="0.25">
      <c r="B19" s="376" t="s">
        <v>96</v>
      </c>
      <c r="C19" s="377"/>
      <c r="D19" s="377"/>
      <c r="E19" s="377"/>
      <c r="F19" s="377"/>
      <c r="G19" s="378"/>
    </row>
    <row r="20" spans="2:7" ht="30" customHeight="1" thickBot="1" x14ac:dyDescent="0.3">
      <c r="B20" s="379"/>
      <c r="C20" s="380"/>
      <c r="D20" s="380"/>
      <c r="E20" s="380"/>
      <c r="F20" s="380"/>
      <c r="G20" s="381"/>
    </row>
    <row r="21" spans="2:7" x14ac:dyDescent="0.25">
      <c r="B21" s="30"/>
      <c r="C21" s="30"/>
      <c r="D21" s="30"/>
      <c r="E21" s="30"/>
      <c r="F21" s="30"/>
      <c r="G21" s="30"/>
    </row>
    <row r="22" spans="2:7" ht="15.75" thickBot="1" x14ac:dyDescent="0.3"/>
    <row r="23" spans="2:7" x14ac:dyDescent="0.25">
      <c r="B23" s="403" t="s">
        <v>107</v>
      </c>
      <c r="C23" s="412"/>
      <c r="D23" s="412"/>
      <c r="E23" s="412"/>
      <c r="F23" s="412"/>
      <c r="G23" s="413"/>
    </row>
    <row r="24" spans="2:7" x14ac:dyDescent="0.25">
      <c r="B24" s="414"/>
      <c r="C24" s="415"/>
      <c r="D24" s="415"/>
      <c r="E24" s="415"/>
      <c r="F24" s="415"/>
      <c r="G24" s="416"/>
    </row>
    <row r="25" spans="2:7" ht="15.75" thickBot="1" x14ac:dyDescent="0.3">
      <c r="B25" s="417"/>
      <c r="C25" s="418"/>
      <c r="D25" s="418"/>
      <c r="E25" s="418"/>
      <c r="F25" s="418"/>
      <c r="G25" s="419"/>
    </row>
    <row r="26" spans="2:7" x14ac:dyDescent="0.25">
      <c r="B26" s="403" t="s">
        <v>105</v>
      </c>
      <c r="C26" s="404"/>
      <c r="D26" s="404"/>
      <c r="E26" s="404"/>
      <c r="F26" s="404"/>
      <c r="G26" s="405"/>
    </row>
    <row r="27" spans="2:7" x14ac:dyDescent="0.25">
      <c r="B27" s="406"/>
      <c r="C27" s="407"/>
      <c r="D27" s="407"/>
      <c r="E27" s="407"/>
      <c r="F27" s="407"/>
      <c r="G27" s="408"/>
    </row>
    <row r="28" spans="2:7" ht="15.75" thickBot="1" x14ac:dyDescent="0.3">
      <c r="B28" s="409"/>
      <c r="C28" s="410"/>
      <c r="D28" s="410"/>
      <c r="E28" s="410"/>
      <c r="F28" s="410"/>
      <c r="G28" s="411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421" t="s">
        <v>81</v>
      </c>
      <c r="C2" s="422"/>
      <c r="D2" s="422"/>
      <c r="E2" s="422"/>
      <c r="F2" s="422"/>
      <c r="G2" s="423"/>
      <c r="J2" s="1" t="s">
        <v>0</v>
      </c>
    </row>
    <row r="3" spans="1:11" ht="15.75" thickBot="1" x14ac:dyDescent="0.3"/>
    <row r="4" spans="1:11" x14ac:dyDescent="0.25">
      <c r="B4" s="25" t="s">
        <v>19</v>
      </c>
      <c r="C4" s="339">
        <v>1308</v>
      </c>
      <c r="D4" s="340"/>
      <c r="E4" s="341" t="s">
        <v>18</v>
      </c>
      <c r="F4" s="342"/>
      <c r="G4" s="112">
        <v>9</v>
      </c>
    </row>
    <row r="5" spans="1:11" ht="15.75" thickBot="1" x14ac:dyDescent="0.3">
      <c r="B5" s="24" t="s">
        <v>17</v>
      </c>
      <c r="C5" s="343" t="s">
        <v>32</v>
      </c>
      <c r="D5" s="344"/>
      <c r="E5" s="345" t="s">
        <v>16</v>
      </c>
      <c r="F5" s="346"/>
      <c r="G5" s="113">
        <v>8.8000000000000007</v>
      </c>
    </row>
    <row r="6" spans="1:11" ht="15.75" thickBot="1" x14ac:dyDescent="0.3">
      <c r="B6" s="23" t="s">
        <v>15</v>
      </c>
      <c r="C6" s="347" t="s">
        <v>14</v>
      </c>
      <c r="D6" s="349"/>
      <c r="E6" s="347" t="s">
        <v>13</v>
      </c>
      <c r="F6" s="348"/>
      <c r="G6" s="395"/>
    </row>
    <row r="7" spans="1:11" x14ac:dyDescent="0.25">
      <c r="B7" s="12" t="s">
        <v>4</v>
      </c>
      <c r="C7" s="353">
        <v>9</v>
      </c>
      <c r="D7" s="358"/>
      <c r="E7" s="117">
        <v>8.1999999999999993</v>
      </c>
      <c r="F7" s="118">
        <v>0.4</v>
      </c>
      <c r="G7" s="120">
        <v>0.2</v>
      </c>
    </row>
    <row r="8" spans="1:11" ht="15" customHeight="1" x14ac:dyDescent="0.25">
      <c r="B8" s="8" t="s">
        <v>12</v>
      </c>
      <c r="C8" s="326" t="s">
        <v>11</v>
      </c>
      <c r="D8" s="399"/>
      <c r="E8" s="114" t="s">
        <v>11</v>
      </c>
      <c r="F8" s="115" t="s">
        <v>10</v>
      </c>
      <c r="G8" s="119" t="s">
        <v>11</v>
      </c>
    </row>
    <row r="9" spans="1:11" x14ac:dyDescent="0.25">
      <c r="B9" s="8" t="s">
        <v>9</v>
      </c>
      <c r="C9" s="326" t="s">
        <v>34</v>
      </c>
      <c r="D9" s="399"/>
      <c r="E9" s="326" t="s">
        <v>73</v>
      </c>
      <c r="F9" s="327"/>
      <c r="G9" s="116" t="s">
        <v>108</v>
      </c>
    </row>
    <row r="10" spans="1:11" ht="15.75" thickBot="1" x14ac:dyDescent="0.3">
      <c r="B10" s="16" t="s">
        <v>8</v>
      </c>
      <c r="C10" s="369" t="s">
        <v>7</v>
      </c>
      <c r="D10" s="397"/>
      <c r="E10" s="355" t="s">
        <v>7</v>
      </c>
      <c r="F10" s="359"/>
      <c r="G10" s="360"/>
    </row>
    <row r="11" spans="1:11" x14ac:dyDescent="0.25">
      <c r="B11" s="12" t="s">
        <v>4</v>
      </c>
      <c r="C11" s="353">
        <v>9</v>
      </c>
      <c r="D11" s="358"/>
      <c r="E11" s="353">
        <v>7.1</v>
      </c>
      <c r="F11" s="354"/>
      <c r="G11" s="106">
        <v>1.7</v>
      </c>
    </row>
    <row r="12" spans="1:11" x14ac:dyDescent="0.25">
      <c r="B12" s="8" t="s">
        <v>6</v>
      </c>
      <c r="C12" s="326">
        <v>207</v>
      </c>
      <c r="D12" s="399"/>
      <c r="E12" s="326">
        <v>138</v>
      </c>
      <c r="F12" s="328"/>
      <c r="G12" s="105">
        <v>148</v>
      </c>
    </row>
    <row r="13" spans="1:11" x14ac:dyDescent="0.25">
      <c r="B13" s="19" t="s">
        <v>21</v>
      </c>
      <c r="C13" s="400" t="s">
        <v>71</v>
      </c>
      <c r="D13" s="402"/>
      <c r="E13" s="365" t="s">
        <v>111</v>
      </c>
      <c r="F13" s="366"/>
      <c r="G13" s="107" t="s">
        <v>112</v>
      </c>
    </row>
    <row r="14" spans="1:11" ht="15.75" thickBot="1" x14ac:dyDescent="0.3">
      <c r="B14" s="16" t="s">
        <v>5</v>
      </c>
      <c r="C14" s="355">
        <v>32.299999999999997</v>
      </c>
      <c r="D14" s="363"/>
      <c r="E14" s="369">
        <v>34.200000000000003</v>
      </c>
      <c r="F14" s="370"/>
      <c r="G14" s="104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08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1">
        <v>13</v>
      </c>
      <c r="G16" s="4">
        <v>4</v>
      </c>
      <c r="K16" t="s">
        <v>86</v>
      </c>
    </row>
    <row r="17" spans="2:7" x14ac:dyDescent="0.25">
      <c r="B17" s="6" t="s">
        <v>2</v>
      </c>
      <c r="C17" s="326" t="s">
        <v>22</v>
      </c>
      <c r="D17" s="328"/>
      <c r="E17" s="326" t="s">
        <v>113</v>
      </c>
      <c r="F17" s="327"/>
      <c r="G17" s="331"/>
    </row>
    <row r="18" spans="2:7" s="2" customFormat="1" ht="30" customHeight="1" thickBot="1" x14ac:dyDescent="0.3">
      <c r="B18" s="3" t="s">
        <v>1</v>
      </c>
      <c r="C18" s="332" t="s">
        <v>22</v>
      </c>
      <c r="D18" s="334"/>
      <c r="E18" s="332" t="s">
        <v>22</v>
      </c>
      <c r="F18" s="333"/>
      <c r="G18" s="335"/>
    </row>
    <row r="19" spans="2:7" x14ac:dyDescent="0.25">
      <c r="B19" s="376" t="s">
        <v>114</v>
      </c>
      <c r="C19" s="377"/>
      <c r="D19" s="377"/>
      <c r="E19" s="377"/>
      <c r="F19" s="377"/>
      <c r="G19" s="378"/>
    </row>
    <row r="20" spans="2:7" ht="30" customHeight="1" thickBot="1" x14ac:dyDescent="0.3">
      <c r="B20" s="379"/>
      <c r="C20" s="380"/>
      <c r="D20" s="380"/>
      <c r="E20" s="380"/>
      <c r="F20" s="380"/>
      <c r="G20" s="381"/>
    </row>
    <row r="21" spans="2:7" x14ac:dyDescent="0.25">
      <c r="B21" s="30"/>
      <c r="C21" s="30"/>
      <c r="D21" s="30"/>
      <c r="E21" s="30"/>
      <c r="F21" s="30"/>
      <c r="G21" s="30"/>
    </row>
    <row r="22" spans="2:7" ht="15.75" thickBot="1" x14ac:dyDescent="0.3"/>
    <row r="23" spans="2:7" x14ac:dyDescent="0.25">
      <c r="B23" s="403" t="s">
        <v>109</v>
      </c>
      <c r="C23" s="412"/>
      <c r="D23" s="412"/>
      <c r="E23" s="412"/>
      <c r="F23" s="412"/>
      <c r="G23" s="413"/>
    </row>
    <row r="24" spans="2:7" x14ac:dyDescent="0.25">
      <c r="B24" s="414"/>
      <c r="C24" s="415"/>
      <c r="D24" s="415"/>
      <c r="E24" s="415"/>
      <c r="F24" s="415"/>
      <c r="G24" s="416"/>
    </row>
    <row r="25" spans="2:7" ht="30.75" customHeight="1" thickBot="1" x14ac:dyDescent="0.3">
      <c r="B25" s="417"/>
      <c r="C25" s="418"/>
      <c r="D25" s="418"/>
      <c r="E25" s="418"/>
      <c r="F25" s="418"/>
      <c r="G25" s="419"/>
    </row>
    <row r="26" spans="2:7" x14ac:dyDescent="0.25">
      <c r="B26" s="424" t="s">
        <v>110</v>
      </c>
      <c r="C26" s="425"/>
      <c r="D26" s="425"/>
      <c r="E26" s="425"/>
      <c r="F26" s="425"/>
      <c r="G26" s="426"/>
    </row>
    <row r="27" spans="2:7" x14ac:dyDescent="0.25">
      <c r="B27" s="427"/>
      <c r="C27" s="428"/>
      <c r="D27" s="428"/>
      <c r="E27" s="428"/>
      <c r="F27" s="428"/>
      <c r="G27" s="429"/>
    </row>
    <row r="28" spans="2:7" ht="15.75" thickBot="1" x14ac:dyDescent="0.3">
      <c r="B28" s="430"/>
      <c r="C28" s="431"/>
      <c r="D28" s="431"/>
      <c r="E28" s="431"/>
      <c r="F28" s="431"/>
      <c r="G28" s="432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421" t="s">
        <v>81</v>
      </c>
      <c r="C2" s="422"/>
      <c r="D2" s="422"/>
      <c r="E2" s="423"/>
      <c r="H2" s="1" t="s">
        <v>0</v>
      </c>
    </row>
    <row r="3" spans="2:8" ht="15.75" thickBot="1" x14ac:dyDescent="0.3"/>
    <row r="4" spans="2:8" x14ac:dyDescent="0.25">
      <c r="B4" s="25" t="s">
        <v>19</v>
      </c>
      <c r="C4" s="70">
        <v>1365</v>
      </c>
      <c r="D4" s="97" t="s">
        <v>18</v>
      </c>
      <c r="E4" s="112">
        <v>29.3</v>
      </c>
    </row>
    <row r="5" spans="2:8" ht="15.75" thickBot="1" x14ac:dyDescent="0.3">
      <c r="B5" s="24" t="s">
        <v>17</v>
      </c>
      <c r="C5" s="71" t="s">
        <v>32</v>
      </c>
      <c r="D5" s="98" t="s">
        <v>16</v>
      </c>
      <c r="E5" s="113">
        <v>28.4</v>
      </c>
    </row>
    <row r="6" spans="2:8" ht="15.75" thickBot="1" x14ac:dyDescent="0.3">
      <c r="B6" s="23" t="s">
        <v>15</v>
      </c>
      <c r="C6" s="72" t="s">
        <v>14</v>
      </c>
      <c r="D6" s="347" t="s">
        <v>13</v>
      </c>
      <c r="E6" s="395"/>
    </row>
    <row r="7" spans="2:8" x14ac:dyDescent="0.25">
      <c r="B7" s="12" t="s">
        <v>4</v>
      </c>
      <c r="C7" s="49">
        <v>29.3</v>
      </c>
      <c r="D7" s="353">
        <v>28.4</v>
      </c>
      <c r="E7" s="364"/>
    </row>
    <row r="8" spans="2:8" ht="15" customHeight="1" x14ac:dyDescent="0.25">
      <c r="B8" s="8" t="s">
        <v>12</v>
      </c>
      <c r="C8" s="54" t="s">
        <v>10</v>
      </c>
      <c r="D8" s="326" t="s">
        <v>10</v>
      </c>
      <c r="E8" s="331"/>
    </row>
    <row r="9" spans="2:8" x14ac:dyDescent="0.25">
      <c r="B9" s="8" t="s">
        <v>9</v>
      </c>
      <c r="C9" s="54" t="s">
        <v>67</v>
      </c>
      <c r="D9" s="326" t="s">
        <v>67</v>
      </c>
      <c r="E9" s="331"/>
    </row>
    <row r="10" spans="2:8" ht="15.75" thickBot="1" x14ac:dyDescent="0.3">
      <c r="B10" s="16" t="s">
        <v>8</v>
      </c>
      <c r="C10" s="45" t="s">
        <v>7</v>
      </c>
      <c r="D10" s="369" t="s">
        <v>7</v>
      </c>
      <c r="E10" s="398"/>
    </row>
    <row r="11" spans="2:8" x14ac:dyDescent="0.25">
      <c r="B11" s="12" t="s">
        <v>4</v>
      </c>
      <c r="C11" s="49">
        <v>29.3</v>
      </c>
      <c r="D11" s="353">
        <v>28.4</v>
      </c>
      <c r="E11" s="364"/>
    </row>
    <row r="12" spans="2:8" x14ac:dyDescent="0.25">
      <c r="B12" s="8" t="s">
        <v>6</v>
      </c>
      <c r="C12" s="54">
        <v>210</v>
      </c>
      <c r="D12" s="326">
        <v>239</v>
      </c>
      <c r="E12" s="331"/>
    </row>
    <row r="13" spans="2:8" x14ac:dyDescent="0.25">
      <c r="B13" s="19" t="s">
        <v>21</v>
      </c>
      <c r="C13" s="59" t="s">
        <v>68</v>
      </c>
      <c r="D13" s="326" t="s">
        <v>68</v>
      </c>
      <c r="E13" s="331"/>
    </row>
    <row r="14" spans="2:8" ht="15.75" thickBot="1" x14ac:dyDescent="0.3">
      <c r="B14" s="16" t="s">
        <v>5</v>
      </c>
      <c r="C14" s="45">
        <v>24.5</v>
      </c>
      <c r="D14" s="369">
        <v>23.3</v>
      </c>
      <c r="E14" s="398"/>
    </row>
    <row r="15" spans="2:8" x14ac:dyDescent="0.25">
      <c r="B15" s="12" t="s">
        <v>4</v>
      </c>
      <c r="C15" s="62">
        <v>29.3</v>
      </c>
      <c r="D15" s="353">
        <v>28.4</v>
      </c>
      <c r="E15" s="364"/>
    </row>
    <row r="16" spans="2:8" ht="15.75" customHeight="1" x14ac:dyDescent="0.25">
      <c r="B16" s="8" t="s">
        <v>3</v>
      </c>
      <c r="C16" s="54">
        <v>12</v>
      </c>
      <c r="D16" s="326">
        <v>12</v>
      </c>
      <c r="E16" s="331"/>
    </row>
    <row r="17" spans="2:5" x14ac:dyDescent="0.25">
      <c r="B17" s="6" t="s">
        <v>2</v>
      </c>
      <c r="C17" s="95" t="s">
        <v>85</v>
      </c>
      <c r="D17" s="326" t="s">
        <v>84</v>
      </c>
      <c r="E17" s="331"/>
    </row>
    <row r="18" spans="2:5" s="2" customFormat="1" ht="30" customHeight="1" thickBot="1" x14ac:dyDescent="0.3">
      <c r="B18" s="3" t="s">
        <v>1</v>
      </c>
      <c r="C18" s="69" t="s">
        <v>22</v>
      </c>
      <c r="D18" s="332" t="s">
        <v>22</v>
      </c>
      <c r="E18" s="335"/>
    </row>
    <row r="19" spans="2:5" x14ac:dyDescent="0.25">
      <c r="B19" s="376" t="s">
        <v>98</v>
      </c>
      <c r="C19" s="377"/>
      <c r="D19" s="377"/>
      <c r="E19" s="378"/>
    </row>
    <row r="20" spans="2:5" ht="30" customHeight="1" thickBot="1" x14ac:dyDescent="0.3">
      <c r="B20" s="379"/>
      <c r="C20" s="380"/>
      <c r="D20" s="380"/>
      <c r="E20" s="381"/>
    </row>
    <row r="21" spans="2:5" x14ac:dyDescent="0.25">
      <c r="B21" s="30"/>
      <c r="C21" s="30"/>
      <c r="D21" s="30"/>
      <c r="E21" s="30"/>
    </row>
    <row r="22" spans="2:5" ht="15.75" thickBot="1" x14ac:dyDescent="0.3"/>
    <row r="23" spans="2:5" x14ac:dyDescent="0.25">
      <c r="B23" s="403" t="s">
        <v>103</v>
      </c>
      <c r="C23" s="412"/>
      <c r="D23" s="412"/>
      <c r="E23" s="413"/>
    </row>
    <row r="24" spans="2:5" x14ac:dyDescent="0.25">
      <c r="B24" s="414"/>
      <c r="C24" s="415"/>
      <c r="D24" s="415"/>
      <c r="E24" s="416"/>
    </row>
    <row r="25" spans="2:5" ht="15.75" thickBot="1" x14ac:dyDescent="0.3">
      <c r="B25" s="417"/>
      <c r="C25" s="418"/>
      <c r="D25" s="418"/>
      <c r="E25" s="419"/>
    </row>
    <row r="26" spans="2:5" x14ac:dyDescent="0.25">
      <c r="B26" s="403" t="s">
        <v>105</v>
      </c>
      <c r="C26" s="404"/>
      <c r="D26" s="404"/>
      <c r="E26" s="405"/>
    </row>
    <row r="27" spans="2:5" x14ac:dyDescent="0.25">
      <c r="B27" s="406"/>
      <c r="C27" s="407"/>
      <c r="D27" s="407"/>
      <c r="E27" s="408"/>
    </row>
    <row r="28" spans="2:5" ht="15.75" thickBot="1" x14ac:dyDescent="0.3">
      <c r="B28" s="409"/>
      <c r="C28" s="410"/>
      <c r="D28" s="410"/>
      <c r="E28" s="411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421" t="s">
        <v>81</v>
      </c>
      <c r="C2" s="422"/>
      <c r="D2" s="422"/>
      <c r="E2" s="423"/>
      <c r="H2" s="1" t="s">
        <v>0</v>
      </c>
    </row>
    <row r="3" spans="2:8" ht="15.75" thickBot="1" x14ac:dyDescent="0.3"/>
    <row r="4" spans="2:8" x14ac:dyDescent="0.25">
      <c r="B4" s="25" t="s">
        <v>19</v>
      </c>
      <c r="C4" s="70">
        <v>1379</v>
      </c>
      <c r="D4" s="102" t="s">
        <v>18</v>
      </c>
      <c r="E4" s="112">
        <v>13.8</v>
      </c>
    </row>
    <row r="5" spans="2:8" ht="15.75" thickBot="1" x14ac:dyDescent="0.3">
      <c r="B5" s="24" t="s">
        <v>17</v>
      </c>
      <c r="C5" s="71" t="s">
        <v>32</v>
      </c>
      <c r="D5" s="103" t="s">
        <v>16</v>
      </c>
      <c r="E5" s="113">
        <v>12.6</v>
      </c>
    </row>
    <row r="6" spans="2:8" ht="15.75" thickBot="1" x14ac:dyDescent="0.3">
      <c r="B6" s="23" t="s">
        <v>15</v>
      </c>
      <c r="C6" s="72" t="s">
        <v>14</v>
      </c>
      <c r="D6" s="347" t="s">
        <v>13</v>
      </c>
      <c r="E6" s="395"/>
    </row>
    <row r="7" spans="2:8" x14ac:dyDescent="0.25">
      <c r="B7" s="12" t="s">
        <v>4</v>
      </c>
      <c r="C7" s="49">
        <v>13.8</v>
      </c>
      <c r="D7" s="353">
        <v>12.6</v>
      </c>
      <c r="E7" s="364"/>
    </row>
    <row r="8" spans="2:8" ht="15" customHeight="1" x14ac:dyDescent="0.25">
      <c r="B8" s="8" t="s">
        <v>12</v>
      </c>
      <c r="C8" s="54" t="s">
        <v>10</v>
      </c>
      <c r="D8" s="326" t="s">
        <v>10</v>
      </c>
      <c r="E8" s="331"/>
    </row>
    <row r="9" spans="2:8" x14ac:dyDescent="0.25">
      <c r="B9" s="8" t="s">
        <v>9</v>
      </c>
      <c r="C9" s="54" t="s">
        <v>67</v>
      </c>
      <c r="D9" s="326" t="s">
        <v>67</v>
      </c>
      <c r="E9" s="331"/>
    </row>
    <row r="10" spans="2:8" ht="15.75" thickBot="1" x14ac:dyDescent="0.3">
      <c r="B10" s="16" t="s">
        <v>8</v>
      </c>
      <c r="C10" s="45" t="s">
        <v>7</v>
      </c>
      <c r="D10" s="369" t="s">
        <v>7</v>
      </c>
      <c r="E10" s="398"/>
    </row>
    <row r="11" spans="2:8" x14ac:dyDescent="0.25">
      <c r="B11" s="12" t="s">
        <v>4</v>
      </c>
      <c r="C11" s="49">
        <v>13.8</v>
      </c>
      <c r="D11" s="353">
        <v>12.6</v>
      </c>
      <c r="E11" s="364"/>
    </row>
    <row r="12" spans="2:8" x14ac:dyDescent="0.25">
      <c r="B12" s="8" t="s">
        <v>6</v>
      </c>
      <c r="C12" s="54">
        <v>239</v>
      </c>
      <c r="D12" s="326">
        <v>159</v>
      </c>
      <c r="E12" s="331"/>
    </row>
    <row r="13" spans="2:8" x14ac:dyDescent="0.25">
      <c r="B13" s="19" t="s">
        <v>21</v>
      </c>
      <c r="C13" s="59" t="s">
        <v>68</v>
      </c>
      <c r="D13" s="400" t="s">
        <v>87</v>
      </c>
      <c r="E13" s="433"/>
    </row>
    <row r="14" spans="2:8" ht="15.75" thickBot="1" x14ac:dyDescent="0.3">
      <c r="B14" s="16" t="s">
        <v>5</v>
      </c>
      <c r="C14" s="45">
        <v>23.3</v>
      </c>
      <c r="D14" s="355">
        <v>25.8</v>
      </c>
      <c r="E14" s="360"/>
    </row>
    <row r="15" spans="2:8" x14ac:dyDescent="0.25">
      <c r="B15" s="12" t="s">
        <v>4</v>
      </c>
      <c r="C15" s="62">
        <v>13.8</v>
      </c>
      <c r="D15" s="353">
        <v>12.6</v>
      </c>
      <c r="E15" s="364"/>
    </row>
    <row r="16" spans="2:8" ht="15.75" customHeight="1" x14ac:dyDescent="0.25">
      <c r="B16" s="8" t="s">
        <v>3</v>
      </c>
      <c r="C16" s="54">
        <v>12</v>
      </c>
      <c r="D16" s="326">
        <v>14</v>
      </c>
      <c r="E16" s="331"/>
    </row>
    <row r="17" spans="2:5" x14ac:dyDescent="0.25">
      <c r="B17" s="6" t="s">
        <v>2</v>
      </c>
      <c r="C17" s="95" t="s">
        <v>72</v>
      </c>
      <c r="D17" s="326" t="s">
        <v>88</v>
      </c>
      <c r="E17" s="331"/>
    </row>
    <row r="18" spans="2:5" s="2" customFormat="1" ht="30" customHeight="1" thickBot="1" x14ac:dyDescent="0.3">
      <c r="B18" s="3" t="s">
        <v>1</v>
      </c>
      <c r="C18" s="69" t="s">
        <v>22</v>
      </c>
      <c r="D18" s="332" t="s">
        <v>22</v>
      </c>
      <c r="E18" s="335"/>
    </row>
    <row r="19" spans="2:5" x14ac:dyDescent="0.25">
      <c r="B19" s="376" t="s">
        <v>97</v>
      </c>
      <c r="C19" s="377"/>
      <c r="D19" s="377"/>
      <c r="E19" s="378"/>
    </row>
    <row r="20" spans="2:5" ht="45" customHeight="1" thickBot="1" x14ac:dyDescent="0.3">
      <c r="B20" s="379"/>
      <c r="C20" s="380"/>
      <c r="D20" s="380"/>
      <c r="E20" s="381"/>
    </row>
    <row r="21" spans="2:5" x14ac:dyDescent="0.25">
      <c r="B21" s="30"/>
      <c r="C21" s="30"/>
      <c r="D21" s="30"/>
      <c r="E21" s="30"/>
    </row>
    <row r="22" spans="2:5" ht="15.75" thickBot="1" x14ac:dyDescent="0.3"/>
    <row r="23" spans="2:5" x14ac:dyDescent="0.25">
      <c r="B23" s="403" t="s">
        <v>106</v>
      </c>
      <c r="C23" s="412"/>
      <c r="D23" s="412"/>
      <c r="E23" s="413"/>
    </row>
    <row r="24" spans="2:5" x14ac:dyDescent="0.25">
      <c r="B24" s="414"/>
      <c r="C24" s="415"/>
      <c r="D24" s="415"/>
      <c r="E24" s="416"/>
    </row>
    <row r="25" spans="2:5" ht="15.75" thickBot="1" x14ac:dyDescent="0.3">
      <c r="B25" s="417"/>
      <c r="C25" s="418"/>
      <c r="D25" s="418"/>
      <c r="E25" s="419"/>
    </row>
    <row r="26" spans="2:5" x14ac:dyDescent="0.25">
      <c r="B26" s="403" t="s">
        <v>105</v>
      </c>
      <c r="C26" s="404"/>
      <c r="D26" s="404"/>
      <c r="E26" s="405"/>
    </row>
    <row r="27" spans="2:5" x14ac:dyDescent="0.25">
      <c r="B27" s="406"/>
      <c r="C27" s="407"/>
      <c r="D27" s="407"/>
      <c r="E27" s="408"/>
    </row>
    <row r="28" spans="2:5" ht="15.75" thickBot="1" x14ac:dyDescent="0.3">
      <c r="B28" s="409"/>
      <c r="C28" s="410"/>
      <c r="D28" s="410"/>
      <c r="E28" s="411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434" t="s">
        <v>89</v>
      </c>
      <c r="C2" s="435"/>
      <c r="D2" s="435"/>
      <c r="E2" s="435"/>
      <c r="F2" s="435"/>
      <c r="G2" s="435"/>
      <c r="H2" s="436"/>
      <c r="K2" s="1"/>
    </row>
    <row r="3" spans="2:11" ht="15.75" thickBot="1" x14ac:dyDescent="0.3"/>
    <row r="4" spans="2:11" x14ac:dyDescent="0.25">
      <c r="B4" s="25" t="s">
        <v>19</v>
      </c>
      <c r="C4" s="339">
        <v>1445</v>
      </c>
      <c r="D4" s="340"/>
      <c r="E4" s="340"/>
      <c r="F4" s="341" t="s">
        <v>18</v>
      </c>
      <c r="G4" s="342"/>
      <c r="H4" s="26">
        <v>21.5</v>
      </c>
    </row>
    <row r="5" spans="2:11" ht="15.75" thickBot="1" x14ac:dyDescent="0.3">
      <c r="B5" s="24" t="s">
        <v>17</v>
      </c>
      <c r="C5" s="343" t="s">
        <v>32</v>
      </c>
      <c r="D5" s="344"/>
      <c r="E5" s="344"/>
      <c r="F5" s="345" t="s">
        <v>16</v>
      </c>
      <c r="G5" s="346"/>
      <c r="H5" s="27"/>
    </row>
    <row r="6" spans="2:11" ht="15.75" thickBot="1" x14ac:dyDescent="0.3">
      <c r="B6" s="23" t="s">
        <v>15</v>
      </c>
      <c r="C6" s="347" t="s">
        <v>14</v>
      </c>
      <c r="D6" s="348"/>
      <c r="E6" s="349"/>
      <c r="F6" s="347" t="s">
        <v>13</v>
      </c>
      <c r="G6" s="348"/>
      <c r="H6" s="395"/>
    </row>
    <row r="7" spans="2:11" x14ac:dyDescent="0.25">
      <c r="B7" s="12" t="s">
        <v>4</v>
      </c>
      <c r="C7" s="353">
        <v>18</v>
      </c>
      <c r="D7" s="354"/>
      <c r="E7" s="37">
        <v>3.5</v>
      </c>
      <c r="F7" s="35"/>
      <c r="G7" s="36"/>
      <c r="H7" s="20"/>
    </row>
    <row r="8" spans="2:11" ht="15" customHeight="1" x14ac:dyDescent="0.25">
      <c r="B8" s="8" t="s">
        <v>12</v>
      </c>
      <c r="C8" s="326" t="s">
        <v>11</v>
      </c>
      <c r="D8" s="328"/>
      <c r="E8" s="40" t="s">
        <v>10</v>
      </c>
      <c r="F8" s="38"/>
      <c r="G8" s="39"/>
      <c r="H8" s="43"/>
    </row>
    <row r="9" spans="2:11" x14ac:dyDescent="0.25">
      <c r="B9" s="8" t="s">
        <v>9</v>
      </c>
      <c r="C9" s="326" t="s">
        <v>33</v>
      </c>
      <c r="D9" s="327"/>
      <c r="E9" s="399"/>
      <c r="F9" s="38"/>
      <c r="G9" s="39"/>
      <c r="H9" s="4"/>
    </row>
    <row r="10" spans="2:11" ht="15.75" thickBot="1" x14ac:dyDescent="0.3">
      <c r="B10" s="16" t="s">
        <v>8</v>
      </c>
      <c r="C10" s="369" t="s">
        <v>7</v>
      </c>
      <c r="D10" s="396"/>
      <c r="E10" s="397"/>
      <c r="F10" s="41"/>
      <c r="G10" s="42"/>
      <c r="H10" s="44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326" t="s">
        <v>75</v>
      </c>
      <c r="D17" s="327"/>
      <c r="E17" s="328"/>
      <c r="F17" s="326"/>
      <c r="G17" s="327"/>
      <c r="H17" s="331"/>
    </row>
    <row r="18" spans="2:8" s="2" customFormat="1" ht="30" customHeight="1" thickBot="1" x14ac:dyDescent="0.3">
      <c r="B18" s="3" t="s">
        <v>1</v>
      </c>
      <c r="C18" s="332" t="s">
        <v>22</v>
      </c>
      <c r="D18" s="333"/>
      <c r="E18" s="334"/>
      <c r="F18" s="332"/>
      <c r="G18" s="333"/>
      <c r="H18" s="335"/>
    </row>
    <row r="19" spans="2:8" x14ac:dyDescent="0.25">
      <c r="B19" s="376" t="s">
        <v>99</v>
      </c>
      <c r="C19" s="377"/>
      <c r="D19" s="377"/>
      <c r="E19" s="377"/>
      <c r="F19" s="377"/>
      <c r="G19" s="377"/>
      <c r="H19" s="378"/>
    </row>
    <row r="20" spans="2:8" ht="15.75" thickBot="1" x14ac:dyDescent="0.3">
      <c r="B20" s="379"/>
      <c r="C20" s="380"/>
      <c r="D20" s="380"/>
      <c r="E20" s="380"/>
      <c r="F20" s="380"/>
      <c r="G20" s="380"/>
      <c r="H20" s="381"/>
    </row>
    <row r="21" spans="2:8" x14ac:dyDescent="0.25">
      <c r="B21" s="30"/>
      <c r="C21" s="30"/>
      <c r="D21" s="30"/>
      <c r="E21" s="30"/>
      <c r="F21" s="30"/>
      <c r="G21" s="30"/>
      <c r="H21" s="30"/>
    </row>
    <row r="22" spans="2:8" ht="15.75" thickBot="1" x14ac:dyDescent="0.3"/>
    <row r="23" spans="2:8" x14ac:dyDescent="0.25">
      <c r="B23" s="391" t="s">
        <v>27</v>
      </c>
      <c r="C23" s="383"/>
      <c r="D23" s="383"/>
      <c r="E23" s="383"/>
      <c r="F23" s="383"/>
      <c r="G23" s="383"/>
      <c r="H23" s="384"/>
    </row>
    <row r="24" spans="2:8" x14ac:dyDescent="0.25">
      <c r="B24" s="385"/>
      <c r="C24" s="386"/>
      <c r="D24" s="386"/>
      <c r="E24" s="386"/>
      <c r="F24" s="386"/>
      <c r="G24" s="386"/>
      <c r="H24" s="387"/>
    </row>
    <row r="25" spans="2:8" ht="15.75" thickBot="1" x14ac:dyDescent="0.3">
      <c r="B25" s="388"/>
      <c r="C25" s="389"/>
      <c r="D25" s="389"/>
      <c r="E25" s="389"/>
      <c r="F25" s="389"/>
      <c r="G25" s="389"/>
      <c r="H25" s="390"/>
    </row>
    <row r="26" spans="2:8" x14ac:dyDescent="0.25">
      <c r="B26" s="391" t="s">
        <v>26</v>
      </c>
      <c r="C26" s="383"/>
      <c r="D26" s="383"/>
      <c r="E26" s="383"/>
      <c r="F26" s="383"/>
      <c r="G26" s="383"/>
      <c r="H26" s="384"/>
    </row>
    <row r="27" spans="2:8" x14ac:dyDescent="0.25">
      <c r="B27" s="385"/>
      <c r="C27" s="386"/>
      <c r="D27" s="386"/>
      <c r="E27" s="386"/>
      <c r="F27" s="386"/>
      <c r="G27" s="386"/>
      <c r="H27" s="387"/>
    </row>
    <row r="28" spans="2:8" ht="15.75" thickBot="1" x14ac:dyDescent="0.3">
      <c r="B28" s="388"/>
      <c r="C28" s="389"/>
      <c r="D28" s="389"/>
      <c r="E28" s="389"/>
      <c r="F28" s="389"/>
      <c r="G28" s="389"/>
      <c r="H28" s="390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421" t="s">
        <v>81</v>
      </c>
      <c r="C2" s="422"/>
      <c r="D2" s="422"/>
      <c r="E2" s="422"/>
      <c r="F2" s="422"/>
      <c r="G2" s="422"/>
      <c r="H2" s="422"/>
      <c r="I2" s="423"/>
      <c r="L2" s="1" t="s">
        <v>0</v>
      </c>
    </row>
    <row r="3" spans="2:14" ht="15.75" thickBot="1" x14ac:dyDescent="0.3"/>
    <row r="4" spans="2:14" x14ac:dyDescent="0.25">
      <c r="B4" s="25" t="s">
        <v>19</v>
      </c>
      <c r="C4" s="339">
        <v>1455</v>
      </c>
      <c r="D4" s="340"/>
      <c r="E4" s="340"/>
      <c r="F4" s="340"/>
      <c r="G4" s="341" t="s">
        <v>18</v>
      </c>
      <c r="H4" s="342"/>
      <c r="I4" s="112">
        <v>48.3</v>
      </c>
    </row>
    <row r="5" spans="2:14" ht="15.75" thickBot="1" x14ac:dyDescent="0.3">
      <c r="B5" s="24" t="s">
        <v>17</v>
      </c>
      <c r="C5" s="343" t="s">
        <v>32</v>
      </c>
      <c r="D5" s="344"/>
      <c r="E5" s="344"/>
      <c r="F5" s="344"/>
      <c r="G5" s="345" t="s">
        <v>16</v>
      </c>
      <c r="H5" s="346"/>
      <c r="I5" s="113">
        <v>50.3</v>
      </c>
    </row>
    <row r="6" spans="2:14" ht="15.75" thickBot="1" x14ac:dyDescent="0.3">
      <c r="B6" s="23" t="s">
        <v>15</v>
      </c>
      <c r="C6" s="347" t="s">
        <v>14</v>
      </c>
      <c r="D6" s="348"/>
      <c r="E6" s="348"/>
      <c r="F6" s="349"/>
      <c r="G6" s="347" t="s">
        <v>13</v>
      </c>
      <c r="H6" s="348"/>
      <c r="I6" s="395"/>
    </row>
    <row r="7" spans="2:14" x14ac:dyDescent="0.25">
      <c r="B7" s="12" t="s">
        <v>4</v>
      </c>
      <c r="C7" s="353">
        <v>45.9</v>
      </c>
      <c r="D7" s="354"/>
      <c r="E7" s="437">
        <v>2.4</v>
      </c>
      <c r="F7" s="358"/>
      <c r="G7" s="353">
        <v>47.7</v>
      </c>
      <c r="H7" s="354"/>
      <c r="I7" s="20">
        <v>2.6</v>
      </c>
    </row>
    <row r="8" spans="2:14" ht="15" customHeight="1" x14ac:dyDescent="0.25">
      <c r="B8" s="8" t="s">
        <v>12</v>
      </c>
      <c r="C8" s="326" t="s">
        <v>11</v>
      </c>
      <c r="D8" s="328"/>
      <c r="E8" s="438" t="s">
        <v>10</v>
      </c>
      <c r="F8" s="399"/>
      <c r="G8" s="326" t="s">
        <v>11</v>
      </c>
      <c r="H8" s="328"/>
      <c r="I8" s="4" t="s">
        <v>10</v>
      </c>
    </row>
    <row r="9" spans="2:14" x14ac:dyDescent="0.25">
      <c r="B9" s="8" t="s">
        <v>9</v>
      </c>
      <c r="C9" s="326" t="s">
        <v>34</v>
      </c>
      <c r="D9" s="327"/>
      <c r="E9" s="327"/>
      <c r="F9" s="399"/>
      <c r="G9" s="326" t="s">
        <v>34</v>
      </c>
      <c r="H9" s="327"/>
      <c r="I9" s="331"/>
    </row>
    <row r="10" spans="2:14" ht="15.75" thickBot="1" x14ac:dyDescent="0.3">
      <c r="B10" s="16" t="s">
        <v>8</v>
      </c>
      <c r="C10" s="369" t="s">
        <v>7</v>
      </c>
      <c r="D10" s="396"/>
      <c r="E10" s="396"/>
      <c r="F10" s="397"/>
      <c r="G10" s="369" t="s">
        <v>7</v>
      </c>
      <c r="H10" s="396"/>
      <c r="I10" s="398"/>
      <c r="N10" s="28"/>
    </row>
    <row r="11" spans="2:14" s="2" customFormat="1" x14ac:dyDescent="0.25">
      <c r="B11" s="96" t="s">
        <v>4</v>
      </c>
      <c r="C11" s="367">
        <v>20.9</v>
      </c>
      <c r="D11" s="368"/>
      <c r="E11" s="51">
        <v>19.899999999999999</v>
      </c>
      <c r="F11" s="51">
        <v>7.5</v>
      </c>
      <c r="G11" s="49">
        <v>30</v>
      </c>
      <c r="H11" s="51">
        <v>6.8</v>
      </c>
      <c r="I11" s="53">
        <v>13.5</v>
      </c>
    </row>
    <row r="12" spans="2:14" s="2" customFormat="1" ht="45" x14ac:dyDescent="0.25">
      <c r="B12" s="73" t="s">
        <v>6</v>
      </c>
      <c r="C12" s="361">
        <v>157</v>
      </c>
      <c r="D12" s="362"/>
      <c r="E12" s="56">
        <v>207</v>
      </c>
      <c r="F12" s="56">
        <v>107</v>
      </c>
      <c r="G12" s="54">
        <v>247</v>
      </c>
      <c r="H12" s="56">
        <v>167</v>
      </c>
      <c r="I12" s="100" t="s">
        <v>90</v>
      </c>
    </row>
    <row r="13" spans="2:14" s="2" customFormat="1" ht="45" x14ac:dyDescent="0.25">
      <c r="B13" s="66" t="s">
        <v>21</v>
      </c>
      <c r="C13" s="365" t="s">
        <v>76</v>
      </c>
      <c r="D13" s="366"/>
      <c r="E13" s="61" t="s">
        <v>71</v>
      </c>
      <c r="F13" s="56" t="s">
        <v>65</v>
      </c>
      <c r="G13" s="59" t="s">
        <v>74</v>
      </c>
      <c r="H13" s="61" t="s">
        <v>83</v>
      </c>
      <c r="I13" s="100" t="s">
        <v>91</v>
      </c>
    </row>
    <row r="14" spans="2:14" s="2" customFormat="1" ht="45.75" thickBot="1" x14ac:dyDescent="0.3">
      <c r="B14" s="94" t="s">
        <v>5</v>
      </c>
      <c r="C14" s="332" t="s">
        <v>77</v>
      </c>
      <c r="D14" s="334"/>
      <c r="E14" s="47">
        <v>32.299999999999997</v>
      </c>
      <c r="F14" s="47">
        <v>25.6</v>
      </c>
      <c r="G14" s="45">
        <v>29.2</v>
      </c>
      <c r="H14" s="47">
        <v>22.6</v>
      </c>
      <c r="I14" s="109" t="s">
        <v>92</v>
      </c>
    </row>
    <row r="15" spans="2:14" s="2" customFormat="1" x14ac:dyDescent="0.25">
      <c r="B15" s="96" t="s">
        <v>4</v>
      </c>
      <c r="C15" s="62">
        <v>18.399999999999999</v>
      </c>
      <c r="D15" s="64">
        <v>11.5</v>
      </c>
      <c r="E15" s="64">
        <v>7.9</v>
      </c>
      <c r="F15" s="64">
        <v>10.5</v>
      </c>
      <c r="G15" s="62">
        <v>28.3</v>
      </c>
      <c r="H15" s="64">
        <v>7.7</v>
      </c>
      <c r="I15" s="65">
        <v>14.4</v>
      </c>
    </row>
    <row r="16" spans="2:14" s="2" customFormat="1" ht="45" x14ac:dyDescent="0.25">
      <c r="B16" s="73" t="s">
        <v>3</v>
      </c>
      <c r="C16" s="54">
        <v>14</v>
      </c>
      <c r="D16" s="56">
        <v>13</v>
      </c>
      <c r="E16" s="56">
        <v>12</v>
      </c>
      <c r="F16" s="61" t="s">
        <v>78</v>
      </c>
      <c r="G16" s="54">
        <v>15</v>
      </c>
      <c r="H16" s="56">
        <v>14</v>
      </c>
      <c r="I16" s="100" t="s">
        <v>93</v>
      </c>
    </row>
    <row r="17" spans="2:9" x14ac:dyDescent="0.25">
      <c r="B17" s="6" t="s">
        <v>2</v>
      </c>
      <c r="C17" s="326" t="s">
        <v>79</v>
      </c>
      <c r="D17" s="327"/>
      <c r="E17" s="327"/>
      <c r="F17" s="328"/>
      <c r="G17" s="326" t="s">
        <v>94</v>
      </c>
      <c r="H17" s="327"/>
      <c r="I17" s="331"/>
    </row>
    <row r="18" spans="2:9" s="2" customFormat="1" ht="30" customHeight="1" thickBot="1" x14ac:dyDescent="0.3">
      <c r="B18" s="3" t="s">
        <v>1</v>
      </c>
      <c r="C18" s="332" t="s">
        <v>22</v>
      </c>
      <c r="D18" s="333"/>
      <c r="E18" s="333"/>
      <c r="F18" s="334"/>
      <c r="G18" s="332" t="s">
        <v>22</v>
      </c>
      <c r="H18" s="333"/>
      <c r="I18" s="335"/>
    </row>
    <row r="19" spans="2:9" x14ac:dyDescent="0.25">
      <c r="B19" s="376" t="s">
        <v>100</v>
      </c>
      <c r="C19" s="377"/>
      <c r="D19" s="377"/>
      <c r="E19" s="377"/>
      <c r="F19" s="377"/>
      <c r="G19" s="377"/>
      <c r="H19" s="377"/>
      <c r="I19" s="378"/>
    </row>
    <row r="20" spans="2:9" ht="30" customHeight="1" thickBot="1" x14ac:dyDescent="0.3">
      <c r="B20" s="379"/>
      <c r="C20" s="380"/>
      <c r="D20" s="380"/>
      <c r="E20" s="380"/>
      <c r="F20" s="380"/>
      <c r="G20" s="380"/>
      <c r="H20" s="380"/>
      <c r="I20" s="381"/>
    </row>
    <row r="21" spans="2:9" x14ac:dyDescent="0.25">
      <c r="B21" s="30"/>
      <c r="C21" s="30"/>
      <c r="D21" s="30"/>
      <c r="E21" s="30"/>
      <c r="F21" s="30"/>
      <c r="G21" s="30"/>
      <c r="H21" s="30"/>
      <c r="I21" s="30"/>
    </row>
    <row r="22" spans="2:9" ht="15.75" thickBot="1" x14ac:dyDescent="0.3"/>
    <row r="23" spans="2:9" x14ac:dyDescent="0.25">
      <c r="B23" s="403" t="s">
        <v>104</v>
      </c>
      <c r="C23" s="412"/>
      <c r="D23" s="412"/>
      <c r="E23" s="412"/>
      <c r="F23" s="412"/>
      <c r="G23" s="412"/>
      <c r="H23" s="412"/>
      <c r="I23" s="413"/>
    </row>
    <row r="24" spans="2:9" x14ac:dyDescent="0.25">
      <c r="B24" s="414"/>
      <c r="C24" s="415"/>
      <c r="D24" s="415"/>
      <c r="E24" s="415"/>
      <c r="F24" s="415"/>
      <c r="G24" s="415"/>
      <c r="H24" s="415"/>
      <c r="I24" s="416"/>
    </row>
    <row r="25" spans="2:9" ht="15.75" thickBot="1" x14ac:dyDescent="0.3">
      <c r="B25" s="417"/>
      <c r="C25" s="418"/>
      <c r="D25" s="418"/>
      <c r="E25" s="418"/>
      <c r="F25" s="418"/>
      <c r="G25" s="418"/>
      <c r="H25" s="418"/>
      <c r="I25" s="419"/>
    </row>
    <row r="26" spans="2:9" x14ac:dyDescent="0.25">
      <c r="B26" s="403" t="s">
        <v>105</v>
      </c>
      <c r="C26" s="404"/>
      <c r="D26" s="404"/>
      <c r="E26" s="404"/>
      <c r="F26" s="404"/>
      <c r="G26" s="404"/>
      <c r="H26" s="404"/>
      <c r="I26" s="405"/>
    </row>
    <row r="27" spans="2:9" x14ac:dyDescent="0.25">
      <c r="B27" s="406"/>
      <c r="C27" s="407"/>
      <c r="D27" s="407"/>
      <c r="E27" s="407"/>
      <c r="F27" s="407"/>
      <c r="G27" s="407"/>
      <c r="H27" s="407"/>
      <c r="I27" s="408"/>
    </row>
    <row r="28" spans="2:9" ht="15.75" thickBot="1" x14ac:dyDescent="0.3">
      <c r="B28" s="409"/>
      <c r="C28" s="410"/>
      <c r="D28" s="410"/>
      <c r="E28" s="410"/>
      <c r="F28" s="410"/>
      <c r="G28" s="410"/>
      <c r="H28" s="410"/>
      <c r="I28" s="411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421" t="s">
        <v>81</v>
      </c>
      <c r="C2" s="422"/>
      <c r="D2" s="422"/>
      <c r="E2" s="422"/>
      <c r="F2" s="422"/>
      <c r="G2" s="423"/>
      <c r="J2" s="1" t="s">
        <v>0</v>
      </c>
    </row>
    <row r="3" spans="2:10" ht="15.75" thickBot="1" x14ac:dyDescent="0.3"/>
    <row r="4" spans="2:10" x14ac:dyDescent="0.25">
      <c r="B4" s="25" t="s">
        <v>19</v>
      </c>
      <c r="C4" s="339">
        <v>1498</v>
      </c>
      <c r="D4" s="340"/>
      <c r="E4" s="341" t="s">
        <v>18</v>
      </c>
      <c r="F4" s="342"/>
      <c r="G4" s="112">
        <v>11.3</v>
      </c>
    </row>
    <row r="5" spans="2:10" ht="15.75" thickBot="1" x14ac:dyDescent="0.3">
      <c r="B5" s="24" t="s">
        <v>17</v>
      </c>
      <c r="C5" s="343" t="s">
        <v>32</v>
      </c>
      <c r="D5" s="344"/>
      <c r="E5" s="345" t="s">
        <v>16</v>
      </c>
      <c r="F5" s="346"/>
      <c r="G5" s="113">
        <v>11.9</v>
      </c>
    </row>
    <row r="6" spans="2:10" ht="15.75" thickBot="1" x14ac:dyDescent="0.3">
      <c r="B6" s="23" t="s">
        <v>15</v>
      </c>
      <c r="C6" s="347" t="s">
        <v>14</v>
      </c>
      <c r="D6" s="349"/>
      <c r="E6" s="347" t="s">
        <v>13</v>
      </c>
      <c r="F6" s="348"/>
      <c r="G6" s="395"/>
    </row>
    <row r="7" spans="2:10" x14ac:dyDescent="0.25">
      <c r="B7" s="12" t="s">
        <v>4</v>
      </c>
      <c r="C7" s="353">
        <v>11.3</v>
      </c>
      <c r="D7" s="358"/>
      <c r="E7" s="353">
        <v>11.9</v>
      </c>
      <c r="F7" s="357"/>
      <c r="G7" s="364"/>
    </row>
    <row r="8" spans="2:10" ht="15" customHeight="1" x14ac:dyDescent="0.25">
      <c r="B8" s="8" t="s">
        <v>12</v>
      </c>
      <c r="C8" s="326" t="s">
        <v>11</v>
      </c>
      <c r="D8" s="399"/>
      <c r="E8" s="326" t="s">
        <v>11</v>
      </c>
      <c r="F8" s="327"/>
      <c r="G8" s="331"/>
    </row>
    <row r="9" spans="2:10" x14ac:dyDescent="0.25">
      <c r="B9" s="8" t="s">
        <v>9</v>
      </c>
      <c r="C9" s="326" t="s">
        <v>34</v>
      </c>
      <c r="D9" s="399"/>
      <c r="E9" s="326" t="s">
        <v>34</v>
      </c>
      <c r="F9" s="327"/>
      <c r="G9" s="331"/>
    </row>
    <row r="10" spans="2:10" ht="15.75" thickBot="1" x14ac:dyDescent="0.3">
      <c r="B10" s="16" t="s">
        <v>8</v>
      </c>
      <c r="C10" s="369" t="s">
        <v>7</v>
      </c>
      <c r="D10" s="397"/>
      <c r="E10" s="369" t="s">
        <v>7</v>
      </c>
      <c r="F10" s="396"/>
      <c r="G10" s="398"/>
    </row>
    <row r="11" spans="2:10" x14ac:dyDescent="0.25">
      <c r="B11" s="12" t="s">
        <v>4</v>
      </c>
      <c r="C11" s="353">
        <v>11.3</v>
      </c>
      <c r="D11" s="358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326">
        <v>207</v>
      </c>
      <c r="D12" s="399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400" t="s">
        <v>71</v>
      </c>
      <c r="D13" s="402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355">
        <v>32.299999999999997</v>
      </c>
      <c r="D14" s="363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326" t="s">
        <v>80</v>
      </c>
      <c r="D17" s="328"/>
      <c r="E17" s="326" t="s">
        <v>95</v>
      </c>
      <c r="F17" s="327"/>
      <c r="G17" s="331"/>
    </row>
    <row r="18" spans="2:7" s="2" customFormat="1" ht="30" customHeight="1" thickBot="1" x14ac:dyDescent="0.3">
      <c r="B18" s="3" t="s">
        <v>1</v>
      </c>
      <c r="C18" s="332" t="s">
        <v>22</v>
      </c>
      <c r="D18" s="334"/>
      <c r="E18" s="332" t="s">
        <v>22</v>
      </c>
      <c r="F18" s="333"/>
      <c r="G18" s="335"/>
    </row>
    <row r="19" spans="2:7" x14ac:dyDescent="0.25">
      <c r="B19" s="376" t="s">
        <v>101</v>
      </c>
      <c r="C19" s="377"/>
      <c r="D19" s="377"/>
      <c r="E19" s="377"/>
      <c r="F19" s="377"/>
      <c r="G19" s="378"/>
    </row>
    <row r="20" spans="2:7" ht="30" customHeight="1" thickBot="1" x14ac:dyDescent="0.3">
      <c r="B20" s="379"/>
      <c r="C20" s="380"/>
      <c r="D20" s="380"/>
      <c r="E20" s="380"/>
      <c r="F20" s="380"/>
      <c r="G20" s="381"/>
    </row>
    <row r="21" spans="2:7" x14ac:dyDescent="0.25">
      <c r="B21" s="30"/>
      <c r="C21" s="30"/>
      <c r="D21" s="30"/>
      <c r="E21" s="30"/>
      <c r="F21" s="30"/>
      <c r="G21" s="30"/>
    </row>
    <row r="22" spans="2:7" ht="15.75" thickBot="1" x14ac:dyDescent="0.3"/>
    <row r="23" spans="2:7" x14ac:dyDescent="0.25">
      <c r="B23" s="439" t="s">
        <v>102</v>
      </c>
      <c r="C23" s="404"/>
      <c r="D23" s="404"/>
      <c r="E23" s="404"/>
      <c r="F23" s="404"/>
      <c r="G23" s="405"/>
    </row>
    <row r="24" spans="2:7" x14ac:dyDescent="0.25">
      <c r="B24" s="406"/>
      <c r="C24" s="407"/>
      <c r="D24" s="407"/>
      <c r="E24" s="407"/>
      <c r="F24" s="407"/>
      <c r="G24" s="408"/>
    </row>
    <row r="25" spans="2:7" ht="15.75" thickBot="1" x14ac:dyDescent="0.3">
      <c r="B25" s="409"/>
      <c r="C25" s="410"/>
      <c r="D25" s="410"/>
      <c r="E25" s="410"/>
      <c r="F25" s="410"/>
      <c r="G25" s="411"/>
    </row>
    <row r="26" spans="2:7" x14ac:dyDescent="0.25">
      <c r="B26" s="403" t="s">
        <v>105</v>
      </c>
      <c r="C26" s="404"/>
      <c r="D26" s="404"/>
      <c r="E26" s="404"/>
      <c r="F26" s="404"/>
      <c r="G26" s="405"/>
    </row>
    <row r="27" spans="2:7" x14ac:dyDescent="0.25">
      <c r="B27" s="406"/>
      <c r="C27" s="407"/>
      <c r="D27" s="407"/>
      <c r="E27" s="407"/>
      <c r="F27" s="407"/>
      <c r="G27" s="408"/>
    </row>
    <row r="28" spans="2:7" ht="15.75" thickBot="1" x14ac:dyDescent="0.3">
      <c r="B28" s="409"/>
      <c r="C28" s="410"/>
      <c r="D28" s="410"/>
      <c r="E28" s="410"/>
      <c r="F28" s="410"/>
      <c r="G28" s="411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FOR REVIEW</vt:lpstr>
      <vt:lpstr>All Proposed Changes</vt:lpstr>
      <vt:lpstr>SUMMARY</vt:lpstr>
      <vt:lpstr>1294</vt:lpstr>
      <vt:lpstr>1392</vt:lpstr>
      <vt:lpstr>1438</vt:lpstr>
      <vt:lpstr>1444</vt:lpstr>
      <vt:lpstr>1472</vt:lpstr>
      <vt:lpstr>1489</vt:lpstr>
      <vt:lpstr>1490</vt:lpstr>
      <vt:lpstr>1536</vt:lpstr>
      <vt:lpstr>1553</vt:lpstr>
      <vt:lpstr>1587</vt:lpstr>
      <vt:lpstr>1591</vt:lpstr>
      <vt:lpstr>1644</vt:lpstr>
      <vt:lpstr>1709 &amp; 69</vt:lpstr>
      <vt:lpstr>1712</vt:lpstr>
      <vt:lpstr>1826</vt:lpstr>
      <vt:lpstr>1827</vt:lpstr>
      <vt:lpstr>1843</vt:lpstr>
      <vt:lpstr>1846 (1)</vt:lpstr>
      <vt:lpstr>1846 (2)</vt:lpstr>
      <vt:lpstr>1156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2018-04-13T17:08:06Z</dcterms:modified>
</cp:coreProperties>
</file>